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JS17009\Desktop\"/>
    </mc:Choice>
  </mc:AlternateContent>
  <xr:revisionPtr revIDLastSave="0" documentId="8_{C8D153C4-7986-4A4C-819D-439138B6C578}" xr6:coauthVersionLast="43" xr6:coauthVersionMax="43" xr10:uidLastSave="{00000000-0000-0000-0000-000000000000}"/>
  <bookViews>
    <workbookView xWindow="-120" yWindow="-120" windowWidth="2904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CO35" i="10"/>
  <c r="AM35" i="10"/>
  <c r="C35" i="10"/>
  <c r="CO34" i="10"/>
  <c r="AM34" i="10"/>
  <c r="C34" i="10"/>
  <c r="U34" i="10" s="1"/>
  <c r="U35" i="10" l="1"/>
  <c r="U36" i="10" s="1"/>
  <c r="BE34" i="10"/>
  <c r="BE35" i="10" s="1"/>
  <c r="BE36" i="10" s="1"/>
  <c r="BE37" i="10" s="1"/>
  <c r="BE38"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<sst xmlns="http://schemas.openxmlformats.org/spreadsheetml/2006/main" count="1056" uniqueCount="589">
  <si>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</si>
  <si>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</si>
  <si>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</si>
  <si>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</si>
  <si>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</si>
  <si>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</si>
  <si>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</si>
  <si>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</si>
  <si>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</si>
  <si>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</si>
  <si>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</si>
  <si>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</si>
  <si>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</si>
  <si>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</si>
  <si>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</si>
  <si>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</si>
  <si>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</si>
  <si>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</si>
  <si>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</si>
  <si>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</si>
  <si>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</si>
  <si>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</si>
  <si>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</si>
  <si>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</si>
  <si>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</si>
  <si>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</si>
  <si>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</si>
  <si>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</si>
  <si>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</si>
  <si>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</si>
  <si>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</si>
  <si>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</si>
  <si>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</si>
  <si>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</si>
  <si>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</si>
  <si>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</si>
  <si>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</si>
  <si>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</si>
  <si>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</si>
  <si>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</si>
  <si>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</si>
  <si>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</si>
  <si>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</si>
  <si>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</si>
  <si>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</si>
  <si>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</si>
  <si>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</si>
  <si>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</si>
  <si>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</si>
  <si>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</si>
  <si>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</si>
  <si>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</si>
  <si>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</si>
  <si>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</si>
  <si>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</si>
  <si>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</si>
  <si>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</si>
  <si>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</si>
  <si>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</si>
  <si>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</si>
  <si>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</si>
  <si>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</si>
  <si>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</si>
  <si>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</si>
  <si>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</si>
  <si>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</si>
  <si>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</si>
  <si>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</si>
  <si>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</si>
  <si>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</si>
  <si>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</si>
  <si>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</si>
  <si>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</si>
  <si>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</si>
  <si>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</si>
  <si>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</si>
  <si>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</si>
  <si>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</si>
  <si>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</si>
  <si>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</si>
  <si>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</si>
  <si>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</si>
  <si>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</si>
  <si>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</si>
  <si>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</si>
  <si>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</si>
  <si>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</si>
  <si>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</si>
  <si>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</si>
  <si>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</si>
  <si>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</si>
  <si>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</si>
  <si>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</si>
  <si>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南木曽町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</si>
  <si>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</si>
  <si>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</si>
  <si>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</si>
  <si>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</si>
  <si>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</si>
  <si>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</si>
  <si>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</si>
  <si>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</si>
  <si>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</si>
  <si>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</si>
  <si>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</si>
  <si>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</si>
  <si>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</si>
  <si>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</si>
  <si>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</si>
  <si>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</si>
  <si>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</si>
  <si>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</si>
  <si>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</si>
  <si>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</si>
  <si>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</si>
  <si>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</si>
  <si>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</si>
  <si>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</si>
  <si>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</si>
  <si>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</si>
  <si>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</si>
  <si>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</si>
  <si>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</si>
  <si>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</si>
  <si>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</si>
  <si>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</si>
  <si>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</si>
  <si>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</si>
  <si>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</si>
  <si>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</si>
  <si>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</si>
  <si>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</si>
  <si>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</si>
  <si>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</si>
  <si>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</si>
  <si>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</si>
  <si>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</si>
  <si>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</si>
  <si>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</si>
  <si>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</si>
  <si>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</si>
  <si>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</si>
  <si>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</si>
  <si>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</si>
  <si>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</si>
  <si>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</si>
  <si>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</si>
  <si>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</si>
  <si>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</si>
  <si>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</si>
  <si>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</si>
  <si>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</si>
  <si>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</si>
  <si>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</si>
  <si>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</si>
  <si>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</si>
  <si>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</si>
  <si>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</si>
  <si>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</si>
  <si>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</si>
  <si>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</si>
  <si>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</si>
  <si>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</si>
  <si>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</si>
  <si>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</si>
  <si>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</si>
  <si>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</si>
  <si>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</si>
  <si>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</si>
  <si>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</si>
  <si>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</si>
  <si>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</si>
  <si>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</si>
  <si>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</si>
  <si>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</si>
  <si>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</si>
  <si>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</si>
  <si>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</si>
  <si>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</si>
  <si>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</si>
  <si>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</si>
  <si>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</si>
  <si>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</si>
  <si>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</si>
  <si>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</si>
  <si>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</si>
  <si>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</si>
  <si>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</si>
  <si>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</si>
  <si>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</si>
  <si>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</si>
  <si>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</si>
  <si>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</si>
  <si>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</si>
  <si>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</si>
  <si>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</si>
  <si>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</si>
  <si>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</si>
  <si>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</si>
  <si>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</si>
  <si>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</si>
  <si>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</si>
  <si>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</si>
  <si>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</si>
  <si>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</si>
  <si>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</si>
  <si>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</si>
  <si>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長野県南木曽町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</si>
  <si>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</si>
  <si>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</si>
  <si>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</si>
  <si>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</si>
  <si>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</si>
  <si>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</si>
  <si>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</si>
  <si>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</si>
  <si>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</si>
  <si>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</si>
  <si>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</si>
  <si>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</si>
  <si>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</si>
  <si>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</si>
  <si>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</si>
  <si>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</si>
  <si>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</si>
  <si>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</si>
  <si>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</si>
  <si>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</si>
  <si>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</si>
  <si>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</si>
  <si>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</si>
  <si>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</si>
  <si>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</si>
  <si>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</si>
  <si>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</si>
  <si>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</si>
  <si>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</si>
  <si>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</si>
  <si>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</si>
  <si>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</si>
  <si>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</si>
  <si>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</si>
  <si>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</si>
  <si>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</si>
  <si>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</si>
  <si>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</si>
  <si>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</si>
  <si>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</si>
  <si>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</si>
  <si>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</si>
  <si>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</si>
  <si>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</si>
  <si>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</si>
  <si>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</si>
  <si>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</si>
  <si>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</si>
  <si>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</si>
  <si>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</si>
  <si>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</si>
  <si>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</si>
  <si>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</si>
  <si>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</si>
  <si>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</si>
  <si>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</si>
  <si>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</si>
  <si>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</si>
  <si>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</si>
  <si>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</si>
  <si>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</si>
  <si>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</si>
  <si>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</si>
  <si>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</si>
  <si>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</si>
  <si>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</si>
  <si>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</si>
  <si>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</si>
  <si>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</si>
  <si>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</si>
  <si>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</si>
  <si>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</si>
  <si>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</si>
  <si>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</si>
  <si>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</si>
  <si>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</si>
  <si>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</si>
  <si>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</si>
  <si>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</si>
  <si>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</si>
  <si>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</si>
  <si>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</si>
  <si>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</si>
  <si>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</si>
  <si>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</si>
  <si>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</si>
  <si>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</si>
  <si>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</si>
  <si>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</si>
  <si>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</si>
  <si>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</si>
  <si>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</si>
  <si>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</si>
  <si>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</si>
  <si>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</si>
  <si>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</si>
  <si>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</si>
  <si>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</si>
  <si>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</si>
  <si>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</si>
  <si>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</si>
  <si>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</si>
  <si>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</si>
  <si>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</si>
  <si>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</si>
  <si>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</si>
  <si>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</si>
  <si>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</si>
  <si>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</si>
  <si>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</si>
  <si>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</si>
  <si>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</si>
  <si>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</si>
  <si>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</si>
  <si>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</si>
  <si>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</si>
  <si>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</si>
  <si>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</si>
  <si>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</si>
  <si>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</si>
  <si>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</si>
  <si>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</si>
  <si>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駐車場整備</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</si>
  <si>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</si>
  <si>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</si>
  <si>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</si>
  <si>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</si>
  <si>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</si>
  <si>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</si>
  <si>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</si>
  <si>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</si>
  <si>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</si>
  <si>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</si>
  <si>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</si>
  <si>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</si>
  <si>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</si>
  <si>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</si>
  <si>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</si>
  <si>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</si>
  <si>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</si>
  <si>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</si>
  <si>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</si>
  <si>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</si>
  <si>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</si>
  <si>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</si>
  <si>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</si>
  <si>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</si>
  <si>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長野県南木曽町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</si>
  <si>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</si>
  <si>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</si>
  <si>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</si>
  <si>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</si>
  <si>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</si>
  <si>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</si>
  <si>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</si>
  <si>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</si>
  <si>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</si>
  <si>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</si>
  <si>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</si>
  <si>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</si>
  <si>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</si>
  <si>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</si>
  <si>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</si>
  <si>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</si>
  <si>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</si>
  <si>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</si>
  <si>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</si>
  <si>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</si>
  <si>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</si>
  <si>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</si>
  <si>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</si>
  <si>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</si>
  <si>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</si>
  <si>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</si>
  <si>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</si>
  <si>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</si>
  <si>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</si>
  <si>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</si>
  <si>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</si>
  <si>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</si>
  <si>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</si>
  <si>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</si>
  <si>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南木曽町国民健康保険特別会計</t>
    <phoneticPr fontId="5"/>
  </si>
  <si>
    <t>南木曽町後期高齢者医療特別会計</t>
    <phoneticPr fontId="5"/>
  </si>
  <si>
    <t>南木曽町営妻籠宿有料駐車場特別会計</t>
    <phoneticPr fontId="5"/>
  </si>
  <si>
    <t>簡易水道事業特別会計</t>
    <phoneticPr fontId="5"/>
  </si>
  <si>
    <t>法非適用企業</t>
    <phoneticPr fontId="5"/>
  </si>
  <si>
    <t>南木曽町下水道事業特別会計</t>
    <phoneticPr fontId="5"/>
  </si>
  <si>
    <t>法非適用企業</t>
    <phoneticPr fontId="5"/>
  </si>
  <si>
    <t>南木曽町農業集落排水事業特別会計</t>
    <phoneticPr fontId="5"/>
  </si>
  <si>
    <t>法非適用企業</t>
    <phoneticPr fontId="5"/>
  </si>
  <si>
    <t>南木曽町浄化槽市町村整備推進事業特別会計</t>
    <phoneticPr fontId="5"/>
  </si>
  <si>
    <t>法非適用企業</t>
    <phoneticPr fontId="5"/>
  </si>
  <si>
    <t>南木曽町宅地造成事業特別会計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</si>
  <si>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</si>
  <si>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</si>
  <si>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</si>
  <si>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</si>
  <si>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</si>
  <si>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</si>
  <si>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</si>
  <si>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</si>
  <si>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</si>
  <si>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</si>
  <si>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</si>
  <si>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</si>
  <si>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</si>
  <si>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</si>
  <si>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</si>
  <si>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</si>
  <si>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</si>
  <si>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</si>
  <si>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</si>
  <si>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</si>
  <si>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</si>
  <si>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</si>
  <si>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</si>
  <si>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</si>
  <si>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</si>
  <si>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</si>
  <si>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</si>
  <si>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</si>
  <si>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</si>
  <si>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</si>
  <si>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</si>
  <si>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</si>
  <si>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</si>
  <si>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</si>
  <si>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</si>
  <si>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</si>
  <si>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</si>
  <si>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</si>
  <si>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</si>
  <si>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</si>
  <si>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</si>
  <si>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</si>
  <si>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</si>
  <si>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</si>
  <si>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</si>
  <si>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</si>
  <si>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</si>
  <si>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</si>
  <si>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</si>
  <si>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</si>
  <si>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</si>
  <si>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</si>
  <si>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</si>
  <si>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</si>
  <si>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</si>
  <si>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</si>
  <si>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</si>
  <si>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</si>
  <si>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</si>
  <si>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</si>
  <si>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</si>
  <si>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</si>
  <si>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</si>
  <si>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</si>
  <si>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</si>
  <si>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</si>
  <si>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</si>
  <si>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南木曽町浄化槽市町村整備推進事業特別会計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</si>
  <si>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</si>
  <si>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</si>
  <si>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</si>
  <si>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</si>
  <si>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</si>
  <si>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</si>
  <si>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</si>
  <si>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</si>
  <si>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</si>
  <si>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</si>
  <si>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</si>
  <si>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</si>
  <si>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</si>
  <si>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</si>
  <si>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</si>
  <si>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</si>
  <si>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</si>
  <si>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</si>
  <si>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</si>
  <si>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</si>
  <si>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</si>
  <si>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</si>
  <si>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</si>
  <si>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</si>
  <si>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</si>
  <si>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</si>
  <si>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</si>
  <si>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</si>
  <si>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</si>
  <si>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</si>
  <si>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</si>
  <si>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</si>
  <si>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</si>
  <si>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</si>
  <si>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</si>
  <si>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</si>
  <si>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</si>
  <si>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</si>
  <si>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</si>
  <si>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</si>
  <si>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</si>
  <si>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</si>
  <si>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</si>
  <si>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</si>
  <si>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</si>
  <si>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</si>
  <si>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</si>
  <si>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</si>
  <si>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</si>
  <si>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</si>
  <si>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</si>
  <si>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</si>
  <si>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</si>
  <si>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</si>
  <si>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</si>
  <si>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</si>
  <si>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</si>
  <si>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</si>
  <si>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</si>
  <si>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</si>
  <si>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</si>
  <si>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</si>
  <si>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</si>
  <si>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</si>
  <si>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</si>
  <si>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</si>
  <si>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</si>
  <si>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</si>
  <si>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</si>
  <si>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</si>
  <si>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</si>
  <si>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</si>
  <si>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</si>
  <si>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</si>
  <si>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</si>
  <si>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</si>
  <si>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</si>
  <si>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</si>
  <si>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</si>
  <si>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</si>
  <si>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</si>
  <si>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</si>
  <si>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</si>
  <si>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</si>
  <si>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</si>
  <si>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</si>
  <si>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</si>
  <si>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</si>
  <si>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</si>
  <si>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</si>
  <si>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</si>
  <si>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</si>
  <si>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</si>
  <si>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</si>
  <si>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2.30</t>
  </si>
  <si>
    <t>一般会計</t>
  </si>
  <si>
    <t>南木曽町国民健康保険特別会計</t>
  </si>
  <si>
    <t>簡易水道事業特別会計</t>
  </si>
  <si>
    <t>南木曽町農業集落排水事業特別会計</t>
  </si>
  <si>
    <t>南木曽町浄化槽市町村整備推進事業特別会計</t>
  </si>
  <si>
    <t>南木曽町後期高齢者医療特別会計</t>
  </si>
  <si>
    <t>南木曽町下水道事業特別会計</t>
  </si>
  <si>
    <t>南木曽町営妻籠宿有料駐車場特別会計</t>
  </si>
  <si>
    <t>その他会計（赤字）</t>
  </si>
  <si>
    <t>その他会計（黒字）</t>
  </si>
  <si>
    <t>-</t>
    <phoneticPr fontId="2"/>
  </si>
  <si>
    <t>-</t>
    <phoneticPr fontId="2"/>
  </si>
  <si>
    <t>木曽広域連合</t>
  </si>
  <si>
    <t>　　（一般会計）</t>
  </si>
  <si>
    <t>　　（一般会計（下水道））</t>
  </si>
  <si>
    <t>　　（介護保険特別会計）</t>
  </si>
  <si>
    <t>長野県市町村自治振興組合</t>
    <rPh sb="10" eb="12">
      <t>クミアイ</t>
    </rPh>
    <phoneticPr fontId="5"/>
  </si>
  <si>
    <t>長野県後期高齢者医療広域連合</t>
  </si>
  <si>
    <t>　　（後期高齢者医療事業会計）</t>
  </si>
  <si>
    <t>長野県市町村総合事務組合</t>
  </si>
  <si>
    <t>　　（非常勤職員公務災害補償特別会計）</t>
  </si>
  <si>
    <t>中信地域町村交通災害共済事務組合</t>
    <rPh sb="14" eb="16">
      <t>クミアイ</t>
    </rPh>
    <phoneticPr fontId="5"/>
  </si>
  <si>
    <t>松塩筑木曽老人福祉施設組合</t>
    <rPh sb="11" eb="13">
      <t>クミアイ</t>
    </rPh>
    <phoneticPr fontId="5"/>
  </si>
  <si>
    <t>長野県地方税滞納整理機構</t>
    <rPh sb="10" eb="12">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</si>
</sst>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extLst>
            <c:ext xmlns:c16="http://schemas.microsoft.com/office/drawing/2014/chart" uri="{C3380CC4-5D6E-409C-BE32-E72D297353CC}">
              <c16:uniqueId val="{00000000-062B-497E-AEC0-E5C094EDB7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147112</c:v>
                </c:pt>
                <c:pt idx="1">
                  <c:v>138783</c:v>
                </c:pt>
                <c:pt idx="2">
                  <c:v>133171</c:v>
                </c:pt>
                <c:pt idx="3">
                  <c:v>150626</c:v>
                </c:pt>
                <c:pt idx="4">
                  <c:v>161208</c:v>
                </c:pt>
              </c:numCache>
            </c:numRef>
          </c:val>
          <c:smooth val="0"/>
          <c:extLst>
            <c:ext xmlns:c16="http://schemas.microsoft.com/office/drawing/2014/chart" uri="{C3380CC4-5D6E-409C-BE32-E72D297353CC}">
              <c16:uniqueId val="{00000001-062B-497E-AEC0-E5C094EDB7A7}"/>
            </c:ext>
          </c:extLst>
        </c:ser>
        <c:dLbls>
          <c:showLegendKey val="0"/>
          <c:showVal val="0"/>
          <c:showCatName val="0"/>
          <c:showSerName val="0"/>
          <c:showPercent val="0"/>
          <c:showBubbleSize val="0"/>
        </c:dLbls>
        <c:marker val="1"/>
        <c:smooth val="0"/>
        <c:axId val="206596336"/>
        <c:axId val="261413072"/>
      </c:lineChart>
      <c:catAx>
        <c:axId val="206596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413072"/>
        <c:crosses val="autoZero"/>
        <c:auto val="1"/>
        <c:lblAlgn val="ctr"/>
        <c:lblOffset val="100"/>
        <c:tickLblSkip val="1"/>
        <c:tickMarkSkip val="1"/>
        <c:noMultiLvlLbl val="0"/>
      </c:catAx>
      <c:valAx>
        <c:axId val="2614130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596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2.87</c:v>
                </c:pt>
                <c:pt idx="1">
                  <c:v>3.25</c:v>
                </c:pt>
                <c:pt idx="2">
                  <c:v>4.84</c:v>
                </c:pt>
                <c:pt idx="3">
                  <c:v>2.67</c:v>
                </c:pt>
                <c:pt idx="4">
                  <c:v>3.79</c:v>
                </c:pt>
              </c:numCache>
            </c:numRef>
          </c:val>
          <c:extLst>
            <c:ext xmlns:c16="http://schemas.microsoft.com/office/drawing/2014/chart" uri="{C3380CC4-5D6E-409C-BE32-E72D297353CC}">
              <c16:uniqueId val="{00000000-C89F-45F6-8CA5-AA2AC121D4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25.01</c:v>
                </c:pt>
                <c:pt idx="1">
                  <c:v>27.37</c:v>
                </c:pt>
                <c:pt idx="2">
                  <c:v>28.25</c:v>
                </c:pt>
                <c:pt idx="3">
                  <c:v>31.46</c:v>
                </c:pt>
                <c:pt idx="4">
                  <c:v>32.15</c:v>
                </c:pt>
              </c:numCache>
            </c:numRef>
          </c:val>
          <c:extLst>
            <c:ext xmlns:c16="http://schemas.microsoft.com/office/drawing/2014/chart" uri="{C3380CC4-5D6E-409C-BE32-E72D297353CC}">
              <c16:uniqueId val="{00000001-C89F-45F6-8CA5-AA2AC121D436}"/>
            </c:ext>
          </c:extLst>
        </c:ser>
        <c:dLbls>
          <c:showLegendKey val="0"/>
          <c:showVal val="0"/>
          <c:showCatName val="0"/>
          <c:showSerName val="0"/>
          <c:showPercent val="0"/>
          <c:showBubbleSize val="0"/>
        </c:dLbls>
        <c:gapWidth val="250"/>
        <c:overlap val="100"/>
        <c:axId val="267212856"/>
        <c:axId val="134345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2.64</c:v>
                </c:pt>
                <c:pt idx="1">
                  <c:v>1.19</c:v>
                </c:pt>
                <c:pt idx="2">
                  <c:v>2.52</c:v>
                </c:pt>
                <c:pt idx="3">
                  <c:v>-2.2999999999999998</c:v>
                </c:pt>
                <c:pt idx="4">
                  <c:v>0.88</c:v>
                </c:pt>
              </c:numCache>
            </c:numRef>
          </c:val>
          <c:smooth val="0"/>
          <c:extLst>
            <c:ext xmlns:c16="http://schemas.microsoft.com/office/drawing/2014/chart" uri="{C3380CC4-5D6E-409C-BE32-E72D297353CC}">
              <c16:uniqueId val="{00000002-C89F-45F6-8CA5-AA2AC121D436}"/>
            </c:ext>
          </c:extLst>
        </c:ser>
        <c:dLbls>
          <c:showLegendKey val="0"/>
          <c:showVal val="0"/>
          <c:showCatName val="0"/>
          <c:showSerName val="0"/>
          <c:showPercent val="0"/>
          <c:showBubbleSize val="0"/>
        </c:dLbls>
        <c:marker val="1"/>
        <c:smooth val="0"/>
        <c:axId val="267212856"/>
        <c:axId val="134345752"/>
      </c:lineChart>
      <c:catAx>
        <c:axId val="26721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345752"/>
        <c:crosses val="autoZero"/>
        <c:auto val="1"/>
        <c:lblAlgn val="ctr"/>
        <c:lblOffset val="100"/>
        <c:tickLblSkip val="1"/>
        <c:tickMarkSkip val="1"/>
        <c:noMultiLvlLbl val="0"/>
      </c:catAx>
      <c:valAx>
        <c:axId val="134345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212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37FD-4367-B2FA-4A6989DA7D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FD-4367-B2FA-4A6989DA7DA6}"/>
            </c:ext>
          </c:extLst>
        </c:ser>
        <c:ser>
          <c:idx val="2"/>
          <c:order val="2"/>
          <c:tx>
            <c:strRef>
              <c:f>データシート!$A$29</c:f>
              <c:strCache>
                <c:ptCount val="1"/>
                <c:pt idx="0">
                  <c:v>南木曽町営妻籠宿有料駐車場特別会計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0.02</c:v>
                </c:pt>
                <c:pt idx="6">
                  <c:v>#N/A</c:v>
                </c:pt>
                <c:pt idx="7">
                  <c:v>0.03</c:v>
                </c:pt>
                <c:pt idx="8">
                  <c:v>#N/A</c:v>
                </c:pt>
                <c:pt idx="9">
                  <c:v>0.05</c:v>
                </c:pt>
              </c:numCache>
            </c:numRef>
          </c:val>
          <c:extLst>
            <c:ext xmlns:c16="http://schemas.microsoft.com/office/drawing/2014/chart" uri="{C3380CC4-5D6E-409C-BE32-E72D297353CC}">
              <c16:uniqueId val="{00000002-37FD-4367-B2FA-4A6989DA7DA6}"/>
            </c:ext>
          </c:extLst>
        </c:ser>
        <c:ser>
          <c:idx val="3"/>
          <c:order val="3"/>
          <c:tx>
            <c:strRef>
              <c:f>データシート!$A$30</c:f>
              <c:strCache>
                <c:ptCount val="1"/>
                <c:pt idx="0">
                  <c:v>南木曽町下水道事業特別会計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0.02</c:v>
                </c:pt>
                <c:pt idx="4">
                  <c:v>#N/A</c:v>
                </c:pt>
                <c:pt idx="5">
                  <c:v>0.03</c:v>
                </c:pt>
                <c:pt idx="6">
                  <c:v>#N/A</c:v>
                </c:pt>
                <c:pt idx="7">
                  <c:v>0.04</c:v>
                </c:pt>
                <c:pt idx="8">
                  <c:v>#N/A</c:v>
                </c:pt>
                <c:pt idx="9">
                  <c:v>0.08</c:v>
                </c:pt>
              </c:numCache>
            </c:numRef>
          </c:val>
          <c:extLst>
            <c:ext xmlns:c16="http://schemas.microsoft.com/office/drawing/2014/chart" uri="{C3380CC4-5D6E-409C-BE32-E72D297353CC}">
              <c16:uniqueId val="{00000003-37FD-4367-B2FA-4A6989DA7DA6}"/>
            </c:ext>
          </c:extLst>
        </c:ser>
        <c:ser>
          <c:idx val="4"/>
          <c:order val="4"/>
          <c:tx>
            <c:strRef>
              <c:f>データシート!$A$31</c:f>
              <c:strCache>
                <c:ptCount val="1"/>
                <c:pt idx="0">
                  <c:v>南木曽町後期高齢者医療特別会計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0.1</c:v>
                </c:pt>
              </c:numCache>
            </c:numRef>
          </c:val>
          <c:extLst>
            <c:ext xmlns:c16="http://schemas.microsoft.com/office/drawing/2014/chart" uri="{C3380CC4-5D6E-409C-BE32-E72D297353CC}">
              <c16:uniqueId val="{00000004-37FD-4367-B2FA-4A6989DA7DA6}"/>
            </c:ext>
          </c:extLst>
        </c:ser>
        <c:ser>
          <c:idx val="5"/>
          <c:order val="5"/>
          <c:tx>
            <c:strRef>
              <c:f>データシート!$A$32</c:f>
              <c:strCache>
                <c:ptCount val="1"/>
                <c:pt idx="0">
                  <c:v>南木曽町浄化槽市町村整備推進事業特別会計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7.0000000000000007E-2</c:v>
                </c:pt>
                <c:pt idx="4">
                  <c:v>#N/A</c:v>
                </c:pt>
                <c:pt idx="5">
                  <c:v>0.06</c:v>
                </c:pt>
                <c:pt idx="6">
                  <c:v>#N/A</c:v>
                </c:pt>
                <c:pt idx="7">
                  <c:v>0.09</c:v>
                </c:pt>
                <c:pt idx="8">
                  <c:v>#N/A</c:v>
                </c:pt>
                <c:pt idx="9">
                  <c:v>0.13</c:v>
                </c:pt>
              </c:numCache>
            </c:numRef>
          </c:val>
          <c:extLst>
            <c:ext xmlns:c16="http://schemas.microsoft.com/office/drawing/2014/chart" uri="{C3380CC4-5D6E-409C-BE32-E72D297353CC}">
              <c16:uniqueId val="{00000005-37FD-4367-B2FA-4A6989DA7DA6}"/>
            </c:ext>
          </c:extLst>
        </c:ser>
        <c:ser>
          <c:idx val="6"/>
          <c:order val="6"/>
          <c:tx>
            <c:strRef>
              <c:f>データシート!$A$33</c:f>
              <c:strCache>
                <c:ptCount val="1"/>
                <c:pt idx="0">
                  <c:v>南木曽町農業集落排水事業特別会計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0.11</c:v>
                </c:pt>
                <c:pt idx="2">
                  <c:v>#N/A</c:v>
                </c:pt>
                <c:pt idx="3">
                  <c:v>0.02</c:v>
                </c:pt>
                <c:pt idx="4">
                  <c:v>#N/A</c:v>
                </c:pt>
                <c:pt idx="5">
                  <c:v>0.05</c:v>
                </c:pt>
                <c:pt idx="6">
                  <c:v>#N/A</c:v>
                </c:pt>
                <c:pt idx="7">
                  <c:v>0.12</c:v>
                </c:pt>
                <c:pt idx="8">
                  <c:v>#N/A</c:v>
                </c:pt>
                <c:pt idx="9">
                  <c:v>0.17</c:v>
                </c:pt>
              </c:numCache>
            </c:numRef>
          </c:val>
          <c:extLst>
            <c:ext xmlns:c16="http://schemas.microsoft.com/office/drawing/2014/chart" uri="{C3380CC4-5D6E-409C-BE32-E72D297353CC}">
              <c16:uniqueId val="{00000006-37FD-4367-B2FA-4A6989DA7DA6}"/>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0.17</c:v>
                </c:pt>
                <c:pt idx="2">
                  <c:v>#N/A</c:v>
                </c:pt>
                <c:pt idx="3">
                  <c:v>0.02</c:v>
                </c:pt>
                <c:pt idx="4">
                  <c:v>#N/A</c:v>
                </c:pt>
                <c:pt idx="5">
                  <c:v>0.28999999999999998</c:v>
                </c:pt>
                <c:pt idx="6">
                  <c:v>#N/A</c:v>
                </c:pt>
                <c:pt idx="7">
                  <c:v>0.12</c:v>
                </c:pt>
                <c:pt idx="8">
                  <c:v>#N/A</c:v>
                </c:pt>
                <c:pt idx="9">
                  <c:v>0.3</c:v>
                </c:pt>
              </c:numCache>
            </c:numRef>
          </c:val>
          <c:extLst>
            <c:ext xmlns:c16="http://schemas.microsoft.com/office/drawing/2014/chart" uri="{C3380CC4-5D6E-409C-BE32-E72D297353CC}">
              <c16:uniqueId val="{00000007-37FD-4367-B2FA-4A6989DA7DA6}"/>
            </c:ext>
          </c:extLst>
        </c:ser>
        <c:ser>
          <c:idx val="8"/>
          <c:order val="8"/>
          <c:tx>
            <c:strRef>
              <c:f>データシート!$A$35</c:f>
              <c:strCache>
                <c:ptCount val="1"/>
                <c:pt idx="0">
                  <c:v>南木曽町国民健康保険特別会計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2.08</c:v>
                </c:pt>
                <c:pt idx="2">
                  <c:v>#N/A</c:v>
                </c:pt>
                <c:pt idx="3">
                  <c:v>1.17</c:v>
                </c:pt>
                <c:pt idx="4">
                  <c:v>#N/A</c:v>
                </c:pt>
                <c:pt idx="5">
                  <c:v>2.0499999999999998</c:v>
                </c:pt>
                <c:pt idx="6">
                  <c:v>#N/A</c:v>
                </c:pt>
                <c:pt idx="7">
                  <c:v>1.67</c:v>
                </c:pt>
                <c:pt idx="8">
                  <c:v>#N/A</c:v>
                </c:pt>
                <c:pt idx="9">
                  <c:v>1.64</c:v>
                </c:pt>
              </c:numCache>
            </c:numRef>
          </c:val>
          <c:extLst>
            <c:ext xmlns:c16="http://schemas.microsoft.com/office/drawing/2014/chart" uri="{C3380CC4-5D6E-409C-BE32-E72D297353CC}">
              <c16:uniqueId val="{00000008-37FD-4367-B2FA-4A6989DA7D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2.86</c:v>
                </c:pt>
                <c:pt idx="2">
                  <c:v>#N/A</c:v>
                </c:pt>
                <c:pt idx="3">
                  <c:v>3.24</c:v>
                </c:pt>
                <c:pt idx="4">
                  <c:v>#N/A</c:v>
                </c:pt>
                <c:pt idx="5">
                  <c:v>4.83</c:v>
                </c:pt>
                <c:pt idx="6">
                  <c:v>#N/A</c:v>
                </c:pt>
                <c:pt idx="7">
                  <c:v>2.66</c:v>
                </c:pt>
                <c:pt idx="8">
                  <c:v>#N/A</c:v>
                </c:pt>
                <c:pt idx="9">
                  <c:v>3.78</c:v>
                </c:pt>
              </c:numCache>
            </c:numRef>
          </c:val>
          <c:extLst>
            <c:ext xmlns:c16="http://schemas.microsoft.com/office/drawing/2014/chart" uri="{C3380CC4-5D6E-409C-BE32-E72D297353CC}">
              <c16:uniqueId val="{00000009-37FD-4367-B2FA-4A6989DA7DA6}"/>
            </c:ext>
          </c:extLst>
        </c:ser>
        <c:dLbls>
          <c:showLegendKey val="0"/>
          <c:showVal val="0"/>
          <c:showCatName val="0"/>
          <c:showSerName val="0"/>
          <c:showPercent val="0"/>
          <c:showBubbleSize val="0"/>
        </c:dLbls>
        <c:gapWidth val="150"/>
        <c:overlap val="100"/>
        <c:axId val="134346136"/>
        <c:axId val="262430872"/>
      </c:barChart>
      <c:catAx>
        <c:axId val="134346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430872"/>
        <c:crosses val="autoZero"/>
        <c:auto val="1"/>
        <c:lblAlgn val="ctr"/>
        <c:lblOffset val="100"/>
        <c:tickLblSkip val="1"/>
        <c:tickMarkSkip val="1"/>
        <c:noMultiLvlLbl val="0"/>
      </c:catAx>
      <c:valAx>
        <c:axId val="262430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46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545</c:v>
                </c:pt>
                <c:pt idx="5">
                  <c:v>519</c:v>
                </c:pt>
                <c:pt idx="8">
                  <c:v>490</c:v>
                </c:pt>
                <c:pt idx="11">
                  <c:v>473</c:v>
                </c:pt>
                <c:pt idx="14">
                  <c:v>460</c:v>
                </c:pt>
              </c:numCache>
            </c:numRef>
          </c:val>
          <c:extLst>
            <c:ext xmlns:c16="http://schemas.microsoft.com/office/drawing/2014/chart" uri="{C3380CC4-5D6E-409C-BE32-E72D297353CC}">
              <c16:uniqueId val="{00000000-FB83-4611-800C-0B5D3EE929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83-4611-800C-0B5D3EE929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3</c:v>
                </c:pt>
                <c:pt idx="9">
                  <c:v>0</c:v>
                </c:pt>
                <c:pt idx="12">
                  <c:v>1</c:v>
                </c:pt>
              </c:numCache>
            </c:numRef>
          </c:val>
          <c:extLst>
            <c:ext xmlns:c16="http://schemas.microsoft.com/office/drawing/2014/chart" uri="{C3380CC4-5D6E-409C-BE32-E72D297353CC}">
              <c16:uniqueId val="{00000002-FB83-4611-800C-0B5D3EE929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13</c:v>
                </c:pt>
                <c:pt idx="6">
                  <c:v>10</c:v>
                </c:pt>
                <c:pt idx="9">
                  <c:v>16</c:v>
                </c:pt>
                <c:pt idx="12">
                  <c:v>15</c:v>
                </c:pt>
              </c:numCache>
            </c:numRef>
          </c:val>
          <c:extLst>
            <c:ext xmlns:c16="http://schemas.microsoft.com/office/drawing/2014/chart" uri="{C3380CC4-5D6E-409C-BE32-E72D297353CC}">
              <c16:uniqueId val="{00000003-FB83-4611-800C-0B5D3EE929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171</c:v>
                </c:pt>
                <c:pt idx="3">
                  <c:v>174</c:v>
                </c:pt>
                <c:pt idx="6">
                  <c:v>164</c:v>
                </c:pt>
                <c:pt idx="9">
                  <c:v>158</c:v>
                </c:pt>
                <c:pt idx="12">
                  <c:v>137</c:v>
                </c:pt>
              </c:numCache>
            </c:numRef>
          </c:val>
          <c:extLst>
            <c:ext xmlns:c16="http://schemas.microsoft.com/office/drawing/2014/chart" uri="{C3380CC4-5D6E-409C-BE32-E72D297353CC}">
              <c16:uniqueId val="{00000004-FB83-4611-800C-0B5D3EE929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83-4611-800C-0B5D3EE929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83-4611-800C-0B5D3EE929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519</c:v>
                </c:pt>
                <c:pt idx="3">
                  <c:v>465</c:v>
                </c:pt>
                <c:pt idx="6">
                  <c:v>453</c:v>
                </c:pt>
                <c:pt idx="9">
                  <c:v>444</c:v>
                </c:pt>
                <c:pt idx="12">
                  <c:v>440</c:v>
                </c:pt>
              </c:numCache>
            </c:numRef>
          </c:val>
          <c:extLst>
            <c:ext xmlns:c16="http://schemas.microsoft.com/office/drawing/2014/chart" uri="{C3380CC4-5D6E-409C-BE32-E72D297353CC}">
              <c16:uniqueId val="{00000007-FB83-4611-800C-0B5D3EE92984}"/>
            </c:ext>
          </c:extLst>
        </c:ser>
        <c:dLbls>
          <c:showLegendKey val="0"/>
          <c:showVal val="0"/>
          <c:showCatName val="0"/>
          <c:showSerName val="0"/>
          <c:showPercent val="0"/>
          <c:showBubbleSize val="0"/>
        </c:dLbls>
        <c:gapWidth val="100"/>
        <c:overlap val="100"/>
        <c:axId val="264368608"/>
        <c:axId val="284830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160</c:v>
                </c:pt>
                <c:pt idx="2">
                  <c:v>#N/A</c:v>
                </c:pt>
                <c:pt idx="3">
                  <c:v>#N/A</c:v>
                </c:pt>
                <c:pt idx="4">
                  <c:v>136</c:v>
                </c:pt>
                <c:pt idx="5">
                  <c:v>#N/A</c:v>
                </c:pt>
                <c:pt idx="6">
                  <c:v>#N/A</c:v>
                </c:pt>
                <c:pt idx="7">
                  <c:v>140</c:v>
                </c:pt>
                <c:pt idx="8">
                  <c:v>#N/A</c:v>
                </c:pt>
                <c:pt idx="9">
                  <c:v>#N/A</c:v>
                </c:pt>
                <c:pt idx="10">
                  <c:v>145</c:v>
                </c:pt>
                <c:pt idx="11">
                  <c:v>#N/A</c:v>
                </c:pt>
                <c:pt idx="12">
                  <c:v>#N/A</c:v>
                </c:pt>
                <c:pt idx="13">
                  <c:v>133</c:v>
                </c:pt>
                <c:pt idx="14">
                  <c:v>#N/A</c:v>
                </c:pt>
              </c:numCache>
            </c:numRef>
          </c:val>
          <c:smooth val="0"/>
          <c:extLst>
            <c:ext xmlns:c16="http://schemas.microsoft.com/office/drawing/2014/chart" uri="{C3380CC4-5D6E-409C-BE32-E72D297353CC}">
              <c16:uniqueId val="{00000008-FB83-4611-800C-0B5D3EE92984}"/>
            </c:ext>
          </c:extLst>
        </c:ser>
        <c:dLbls>
          <c:showLegendKey val="0"/>
          <c:showVal val="0"/>
          <c:showCatName val="0"/>
          <c:showSerName val="0"/>
          <c:showPercent val="0"/>
          <c:showBubbleSize val="0"/>
        </c:dLbls>
        <c:marker val="1"/>
        <c:smooth val="0"/>
        <c:axId val="264368608"/>
        <c:axId val="284830152"/>
      </c:lineChart>
      <c:catAx>
        <c:axId val="26436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4830152"/>
        <c:crosses val="autoZero"/>
        <c:auto val="1"/>
        <c:lblAlgn val="ctr"/>
        <c:lblOffset val="100"/>
        <c:tickLblSkip val="1"/>
        <c:tickMarkSkip val="1"/>
        <c:noMultiLvlLbl val="0"/>
      </c:catAx>
      <c:valAx>
        <c:axId val="284830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36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4592</c:v>
                </c:pt>
                <c:pt idx="5">
                  <c:v>4458</c:v>
                </c:pt>
                <c:pt idx="8">
                  <c:v>4383</c:v>
                </c:pt>
                <c:pt idx="11">
                  <c:v>4402</c:v>
                </c:pt>
                <c:pt idx="14">
                  <c:v>4398</c:v>
                </c:pt>
              </c:numCache>
            </c:numRef>
          </c:val>
          <c:extLst>
            <c:ext xmlns:c16="http://schemas.microsoft.com/office/drawing/2014/chart" uri="{C3380CC4-5D6E-409C-BE32-E72D297353CC}">
              <c16:uniqueId val="{00000000-0E17-41AF-A86B-EE50385993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162</c:v>
                </c:pt>
                <c:pt idx="5">
                  <c:v>56</c:v>
                </c:pt>
                <c:pt idx="8">
                  <c:v>46</c:v>
                </c:pt>
                <c:pt idx="11">
                  <c:v>38</c:v>
                </c:pt>
                <c:pt idx="14">
                  <c:v>66</c:v>
                </c:pt>
              </c:numCache>
            </c:numRef>
          </c:val>
          <c:extLst>
            <c:ext xmlns:c16="http://schemas.microsoft.com/office/drawing/2014/chart" uri="{C3380CC4-5D6E-409C-BE32-E72D297353CC}">
              <c16:uniqueId val="{00000001-0E17-41AF-A86B-EE50385993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1620</c:v>
                </c:pt>
                <c:pt idx="5">
                  <c:v>1671</c:v>
                </c:pt>
                <c:pt idx="8">
                  <c:v>1850</c:v>
                </c:pt>
                <c:pt idx="11">
                  <c:v>1955</c:v>
                </c:pt>
                <c:pt idx="14">
                  <c:v>1941</c:v>
                </c:pt>
              </c:numCache>
            </c:numRef>
          </c:val>
          <c:extLst>
            <c:ext xmlns:c16="http://schemas.microsoft.com/office/drawing/2014/chart" uri="{C3380CC4-5D6E-409C-BE32-E72D297353CC}">
              <c16:uniqueId val="{00000002-0E17-41AF-A86B-EE50385993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17-41AF-A86B-EE50385993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17-41AF-A86B-EE50385993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17-41AF-A86B-EE50385993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910</c:v>
                </c:pt>
                <c:pt idx="3">
                  <c:v>875</c:v>
                </c:pt>
                <c:pt idx="6">
                  <c:v>845</c:v>
                </c:pt>
                <c:pt idx="9">
                  <c:v>843</c:v>
                </c:pt>
                <c:pt idx="12">
                  <c:v>867</c:v>
                </c:pt>
              </c:numCache>
            </c:numRef>
          </c:val>
          <c:extLst>
            <c:ext xmlns:c16="http://schemas.microsoft.com/office/drawing/2014/chart" uri="{C3380CC4-5D6E-409C-BE32-E72D297353CC}">
              <c16:uniqueId val="{00000006-0E17-41AF-A86B-EE50385993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104</c:v>
                </c:pt>
                <c:pt idx="3">
                  <c:v>92</c:v>
                </c:pt>
                <c:pt idx="6">
                  <c:v>83</c:v>
                </c:pt>
                <c:pt idx="9">
                  <c:v>126</c:v>
                </c:pt>
                <c:pt idx="12">
                  <c:v>112</c:v>
                </c:pt>
              </c:numCache>
            </c:numRef>
          </c:val>
          <c:extLst>
            <c:ext xmlns:c16="http://schemas.microsoft.com/office/drawing/2014/chart" uri="{C3380CC4-5D6E-409C-BE32-E72D297353CC}">
              <c16:uniqueId val="{00000007-0E17-41AF-A86B-EE50385993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2180</c:v>
                </c:pt>
                <c:pt idx="3">
                  <c:v>2081</c:v>
                </c:pt>
                <c:pt idx="6">
                  <c:v>1994</c:v>
                </c:pt>
                <c:pt idx="9">
                  <c:v>1932</c:v>
                </c:pt>
                <c:pt idx="12">
                  <c:v>1822</c:v>
                </c:pt>
              </c:numCache>
            </c:numRef>
          </c:val>
          <c:extLst>
            <c:ext xmlns:c16="http://schemas.microsoft.com/office/drawing/2014/chart" uri="{C3380CC4-5D6E-409C-BE32-E72D297353CC}">
              <c16:uniqueId val="{00000008-0E17-41AF-A86B-EE50385993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c:v>
                </c:pt>
                <c:pt idx="3">
                  <c:v>3</c:v>
                </c:pt>
                <c:pt idx="6">
                  <c:v>0</c:v>
                </c:pt>
                <c:pt idx="9">
                  <c:v>0</c:v>
                </c:pt>
                <c:pt idx="12">
                  <c:v>0</c:v>
                </c:pt>
              </c:numCache>
            </c:numRef>
          </c:val>
          <c:extLst>
            <c:ext xmlns:c16="http://schemas.microsoft.com/office/drawing/2014/chart" uri="{C3380CC4-5D6E-409C-BE32-E72D297353CC}">
              <c16:uniqueId val="{00000009-0E17-41AF-A86B-EE50385993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4039</c:v>
                </c:pt>
                <c:pt idx="3">
                  <c:v>3837</c:v>
                </c:pt>
                <c:pt idx="6">
                  <c:v>3691</c:v>
                </c:pt>
                <c:pt idx="9">
                  <c:v>3748</c:v>
                </c:pt>
                <c:pt idx="12">
                  <c:v>3849</c:v>
                </c:pt>
              </c:numCache>
            </c:numRef>
          </c:val>
          <c:extLst>
            <c:ext xmlns:c16="http://schemas.microsoft.com/office/drawing/2014/chart" uri="{C3380CC4-5D6E-409C-BE32-E72D297353CC}">
              <c16:uniqueId val="{0000000A-0E17-41AF-A86B-EE503859931B}"/>
            </c:ext>
          </c:extLst>
        </c:ser>
        <c:dLbls>
          <c:showLegendKey val="0"/>
          <c:showVal val="0"/>
          <c:showCatName val="0"/>
          <c:showSerName val="0"/>
          <c:showPercent val="0"/>
          <c:showBubbleSize val="0"/>
        </c:dLbls>
        <c:gapWidth val="100"/>
        <c:overlap val="100"/>
        <c:axId val="206615576"/>
        <c:axId val="206616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864</c:v>
                </c:pt>
                <c:pt idx="2">
                  <c:v>#N/A</c:v>
                </c:pt>
                <c:pt idx="3">
                  <c:v>#N/A</c:v>
                </c:pt>
                <c:pt idx="4">
                  <c:v>701</c:v>
                </c:pt>
                <c:pt idx="5">
                  <c:v>#N/A</c:v>
                </c:pt>
                <c:pt idx="6">
                  <c:v>#N/A</c:v>
                </c:pt>
                <c:pt idx="7">
                  <c:v>333</c:v>
                </c:pt>
                <c:pt idx="8">
                  <c:v>#N/A</c:v>
                </c:pt>
                <c:pt idx="9">
                  <c:v>#N/A</c:v>
                </c:pt>
                <c:pt idx="10">
                  <c:v>254</c:v>
                </c:pt>
                <c:pt idx="11">
                  <c:v>#N/A</c:v>
                </c:pt>
                <c:pt idx="12">
                  <c:v>#N/A</c:v>
                </c:pt>
                <c:pt idx="13">
                  <c:v>245</c:v>
                </c:pt>
                <c:pt idx="14">
                  <c:v>#N/A</c:v>
                </c:pt>
              </c:numCache>
            </c:numRef>
          </c:val>
          <c:smooth val="0"/>
          <c:extLst>
            <c:ext xmlns:c16="http://schemas.microsoft.com/office/drawing/2014/chart" uri="{C3380CC4-5D6E-409C-BE32-E72D297353CC}">
              <c16:uniqueId val="{0000000B-0E17-41AF-A86B-EE503859931B}"/>
            </c:ext>
          </c:extLst>
        </c:ser>
        <c:dLbls>
          <c:showLegendKey val="0"/>
          <c:showVal val="0"/>
          <c:showCatName val="0"/>
          <c:showSerName val="0"/>
          <c:showPercent val="0"/>
          <c:showBubbleSize val="0"/>
        </c:dLbls>
        <c:marker val="1"/>
        <c:smooth val="0"/>
        <c:axId val="206615576"/>
        <c:axId val="206616360"/>
      </c:lineChart>
      <c:catAx>
        <c:axId val="206615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6616360"/>
        <c:crosses val="autoZero"/>
        <c:auto val="1"/>
        <c:lblAlgn val="ctr"/>
        <c:lblOffset val="100"/>
        <c:tickLblSkip val="1"/>
        <c:tickMarkSkip val="1"/>
        <c:noMultiLvlLbl val="0"/>
      </c:catAx>
      <c:valAx>
        <c:axId val="206616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615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719</c:v>
                </c:pt>
                <c:pt idx="1">
                  <c:v>781</c:v>
                </c:pt>
                <c:pt idx="2">
                  <c:v>780</c:v>
                </c:pt>
              </c:numCache>
            </c:numRef>
          </c:val>
          <c:extLst>
            <c:ext xmlns:c16="http://schemas.microsoft.com/office/drawing/2014/chart" uri="{C3380CC4-5D6E-409C-BE32-E72D297353CC}">
              <c16:uniqueId val="{00000000-740A-4112-8E43-FB1FC5ED91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320</c:v>
                </c:pt>
                <c:pt idx="1">
                  <c:v>360</c:v>
                </c:pt>
                <c:pt idx="2">
                  <c:v>309</c:v>
                </c:pt>
              </c:numCache>
            </c:numRef>
          </c:val>
          <c:extLst>
            <c:ext xmlns:c16="http://schemas.microsoft.com/office/drawing/2014/chart" uri="{C3380CC4-5D6E-409C-BE32-E72D297353CC}">
              <c16:uniqueId val="{00000001-740A-4112-8E43-FB1FC5ED91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664</c:v>
                </c:pt>
                <c:pt idx="1">
                  <c:v>659</c:v>
                </c:pt>
                <c:pt idx="2">
                  <c:v>677</c:v>
                </c:pt>
              </c:numCache>
            </c:numRef>
          </c:val>
          <c:extLst>
            <c:ext xmlns:c16="http://schemas.microsoft.com/office/drawing/2014/chart" uri="{C3380CC4-5D6E-409C-BE32-E72D297353CC}">
              <c16:uniqueId val="{00000002-740A-4112-8E43-FB1FC5ED91D7}"/>
            </c:ext>
          </c:extLst>
        </c:ser>
        <c:dLbls>
          <c:showLegendKey val="0"/>
          <c:showVal val="0"/>
          <c:showCatName val="0"/>
          <c:showSerName val="0"/>
          <c:showPercent val="0"/>
          <c:showBubbleSize val="0"/>
        </c:dLbls>
        <c:gapWidth val="120"/>
        <c:overlap val="100"/>
        <c:axId val="285417744"/>
        <c:axId val="285418136"/>
      </c:barChart>
      <c:catAx>
        <c:axId val="28541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5418136"/>
        <c:crosses val="autoZero"/>
        <c:auto val="1"/>
        <c:lblAlgn val="ctr"/>
        <c:lblOffset val="100"/>
        <c:tickLblSkip val="1"/>
        <c:tickMarkSkip val="1"/>
        <c:noMultiLvlLbl val="0"/>
      </c:catAx>
      <c:valAx>
        <c:axId val="285418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541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元利償還金は、自立推進計画に沿った事業の実施で借入</a:t>
          </a:r>
          <a:endParaRPr lang="ja-JP" altLang="ja-JP" sz="1400">
            <a:effectLst/>
          </a:endParaRPr>
        </a:p>
        <a:p>
          <a:r>
            <a:rPr lang="ja-JP" altLang="ja-JP" sz="1100" baseline="0">
              <a:solidFill>
                <a:schemeClr val="dk1"/>
              </a:solidFill>
              <a:effectLst/>
              <a:latin typeface="+mn-lt"/>
              <a:ea typeface="+mn-ea"/>
              <a:cs typeface="+mn-cs"/>
            </a:rPr>
            <a:t>を抑制したことにより減少となっており、公営企業債の元</a:t>
          </a:r>
          <a:endParaRPr lang="ja-JP" altLang="ja-JP" sz="1400">
            <a:effectLst/>
          </a:endParaRPr>
        </a:p>
        <a:p>
          <a:r>
            <a:rPr lang="ja-JP" altLang="ja-JP" sz="1100" baseline="0">
              <a:solidFill>
                <a:schemeClr val="dk1"/>
              </a:solidFill>
              <a:effectLst/>
              <a:latin typeface="+mn-lt"/>
              <a:ea typeface="+mn-ea"/>
              <a:cs typeface="+mn-cs"/>
            </a:rPr>
            <a:t>利償還金に対する繰入金は平成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a:t>
          </a:r>
          <a:endParaRPr lang="ja-JP" altLang="ja-JP" sz="1400">
            <a:effectLst/>
          </a:endParaRPr>
        </a:p>
        <a:p>
          <a:r>
            <a:rPr lang="ja-JP" altLang="ja-JP" sz="1100" baseline="0">
              <a:solidFill>
                <a:schemeClr val="dk1"/>
              </a:solidFill>
              <a:effectLst/>
              <a:latin typeface="+mn-lt"/>
              <a:ea typeface="+mn-ea"/>
              <a:cs typeface="+mn-cs"/>
            </a:rPr>
            <a:t>の繰上償還により減少となった。</a:t>
          </a:r>
          <a:endParaRPr lang="ja-JP" altLang="ja-JP" sz="1400">
            <a:effectLst/>
          </a:endParaRPr>
        </a:p>
        <a:p>
          <a:r>
            <a:rPr lang="ja-JP" altLang="ja-JP" sz="1100" baseline="0">
              <a:solidFill>
                <a:schemeClr val="dk1"/>
              </a:solidFill>
              <a:effectLst/>
              <a:latin typeface="+mn-lt"/>
              <a:ea typeface="+mn-ea"/>
              <a:cs typeface="+mn-cs"/>
            </a:rPr>
            <a:t>算入公債費等は、定期償還により減少傾向ではあるもの</a:t>
          </a:r>
          <a:endParaRPr lang="ja-JP" altLang="ja-JP" sz="1400">
            <a:effectLst/>
          </a:endParaRPr>
        </a:p>
        <a:p>
          <a:r>
            <a:rPr lang="ja-JP" altLang="ja-JP" sz="1100" baseline="0">
              <a:solidFill>
                <a:schemeClr val="dk1"/>
              </a:solidFill>
              <a:effectLst/>
              <a:latin typeface="+mn-lt"/>
              <a:ea typeface="+mn-ea"/>
              <a:cs typeface="+mn-cs"/>
            </a:rPr>
            <a:t>の交付税措置のある過疎対策事業債の借入を行っているた</a:t>
          </a:r>
          <a:endParaRPr lang="ja-JP" altLang="ja-JP" sz="1400">
            <a:effectLst/>
          </a:endParaRPr>
        </a:p>
        <a:p>
          <a:pPr fontAlgn="base"/>
          <a:r>
            <a:rPr lang="ja-JP" altLang="ja-JP" sz="1100" baseline="0">
              <a:solidFill>
                <a:schemeClr val="dk1"/>
              </a:solidFill>
              <a:effectLst/>
              <a:latin typeface="+mn-lt"/>
              <a:ea typeface="+mn-ea"/>
              <a:cs typeface="+mn-cs"/>
            </a:rPr>
            <a:t>め減少幅は少ないと推測される。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将来負担額の地方債現在高及び公営企業債等繰入見込み額</a:t>
          </a:r>
          <a:endParaRPr lang="ja-JP" altLang="ja-JP" sz="1400">
            <a:effectLst/>
          </a:endParaRPr>
        </a:p>
        <a:p>
          <a:r>
            <a:rPr lang="ja-JP" altLang="ja-JP" sz="1100" baseline="0">
              <a:solidFill>
                <a:schemeClr val="dk1"/>
              </a:solidFill>
              <a:effectLst/>
              <a:latin typeface="+mn-lt"/>
              <a:ea typeface="+mn-ea"/>
              <a:cs typeface="+mn-cs"/>
            </a:rPr>
            <a:t>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年度までの繰上償還及び自立推進</a:t>
          </a:r>
          <a:endParaRPr lang="ja-JP" altLang="ja-JP" sz="1400">
            <a:effectLst/>
          </a:endParaRPr>
        </a:p>
        <a:p>
          <a:r>
            <a:rPr lang="ja-JP" altLang="ja-JP" sz="1100" baseline="0">
              <a:solidFill>
                <a:schemeClr val="dk1"/>
              </a:solidFill>
              <a:effectLst/>
              <a:latin typeface="+mn-lt"/>
              <a:ea typeface="+mn-ea"/>
              <a:cs typeface="+mn-cs"/>
            </a:rPr>
            <a:t>計画に沿った事業の実施で借入を抑制したことにより大幅に</a:t>
          </a:r>
          <a:endParaRPr lang="ja-JP" altLang="ja-JP" sz="1400">
            <a:effectLst/>
          </a:endParaRPr>
        </a:p>
        <a:p>
          <a:r>
            <a:rPr lang="ja-JP" altLang="ja-JP" sz="1100" baseline="0">
              <a:solidFill>
                <a:schemeClr val="dk1"/>
              </a:solidFill>
              <a:effectLst/>
              <a:latin typeface="+mn-lt"/>
              <a:ea typeface="+mn-ea"/>
              <a:cs typeface="+mn-cs"/>
            </a:rPr>
            <a:t>減少となった。</a:t>
          </a:r>
          <a:endParaRPr lang="ja-JP" altLang="ja-JP" sz="1400">
            <a:effectLst/>
          </a:endParaRPr>
        </a:p>
        <a:p>
          <a:r>
            <a:rPr lang="ja-JP" altLang="ja-JP" sz="1100" baseline="0">
              <a:solidFill>
                <a:schemeClr val="dk1"/>
              </a:solidFill>
              <a:effectLst/>
              <a:latin typeface="+mn-lt"/>
              <a:ea typeface="+mn-ea"/>
              <a:cs typeface="+mn-cs"/>
            </a:rPr>
            <a:t>充当可能財源等</a:t>
          </a:r>
          <a:r>
            <a:rPr lang="ja-JP" altLang="en-US" sz="1100" baseline="0">
              <a:solidFill>
                <a:schemeClr val="dk1"/>
              </a:solidFill>
              <a:effectLst/>
              <a:latin typeface="+mn-lt"/>
              <a:ea typeface="+mn-ea"/>
              <a:cs typeface="+mn-cs"/>
            </a:rPr>
            <a:t>は、昨年度より横ばいで推移している</a:t>
          </a:r>
          <a:r>
            <a:rPr lang="ja-JP" altLang="ja-JP" sz="1100" baseline="0">
              <a:solidFill>
                <a:schemeClr val="dk1"/>
              </a:solidFill>
              <a:effectLst/>
              <a:latin typeface="+mn-lt"/>
              <a:ea typeface="+mn-ea"/>
              <a:cs typeface="+mn-cs"/>
            </a:rPr>
            <a:t>。</a:t>
          </a:r>
          <a:endParaRPr lang="ja-JP" altLang="ja-JP" sz="1400">
            <a:effectLst/>
          </a:endParaRPr>
        </a:p>
        <a:p>
          <a:r>
            <a:rPr lang="ja-JP" altLang="ja-JP" sz="1100" baseline="0">
              <a:solidFill>
                <a:schemeClr val="dk1"/>
              </a:solidFill>
              <a:effectLst/>
              <a:latin typeface="+mn-lt"/>
              <a:ea typeface="+mn-ea"/>
              <a:cs typeface="+mn-cs"/>
            </a:rPr>
            <a:t>それらにより将来負担比率の分子は減少している。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長野県南木曽町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繰り上げ償還を実施したことによる減債基金が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百万円減少したこと、特定目的基金については施設整備に伴い、計画的な積立と取崩しを実施したことによる増減である。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これにより基金全体額については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百万円ほどの減額となっている。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については個別施設計画を策定しており、これに基いた計画的な特定目的基金の積み立て、取崩しにより事業の安定化を図り、昨今の自然災害をはじめとする緊急を要する事態への備えとして町の財政規模の３箇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億円）の財政調整基金を確保することとする。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子育て世代、保育施設整備に利用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ユーアイ住宅基金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住宅整備・宅地造成事業等へ利用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公共施設総合整備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公共施設の整備、改修等へ利用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福祉施設整備・福祉事業等に利用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　教育施設整備・教育環境改善・推進に利用</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予定している、公共施設（妻籠分館）、及び教育施設（南木曽中学校体育改修）の整備に向けて基金の積み立てを行い、社会福祉施設（デイサービスセンター）、読書保育園の施設整備に伴い基金の取り崩しを実施したことによる増減である。いずれも町の長期計画により計画的な積立を行い事業を実施したことによる増減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公共施設個別施設計画を策定し、施設を安全に利用するために計画的に目的に沿った基金積立を行い、事業を確実に進められる基金の利用を行う。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百万円行っているが、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地区水道施設整備等投資的経費の他、公共施設の改修、小中学校、地元高校へのソフト面での経費の増加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昨今の自然災害をはじめとする緊急を要する事態への備えとして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、災害復旧器官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町の財政規模の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箇年分（約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億円）の財政調整基金を確保する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ために段階的に積立を行う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広域連合ＣＡＴＶ事業償還元金（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千円）および臨時財政対策債繰り上げ償還（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千円）の実施により前年度に比べ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これまで広域ごみ焼却施設の更新、今後はＣＡＴＶ光化の計画等大型事業による償還が始まることとなり、財政状況を考慮し、計画的な基金積立が必要である。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4,229
4,198
215.93
4,074,118
3,926,564
91,797
2,424,998
3,849,340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人口の減少や全国平均を上回る高齢化率に加え、町内の基幹産業の低迷により財政基盤が弱い状況である。今年度策定される第</a:t>
          </a:r>
          <a:r>
            <a:rPr lang="en-US" altLang="ja-JP" sz="1100" baseline="0">
              <a:solidFill>
                <a:schemeClr val="dk1"/>
              </a:solidFill>
              <a:effectLst/>
              <a:latin typeface="+mn-lt"/>
              <a:ea typeface="+mn-ea"/>
              <a:cs typeface="+mn-cs"/>
            </a:rPr>
            <a:t>10</a:t>
          </a:r>
          <a:r>
            <a:rPr lang="ja-JP" altLang="ja-JP" sz="1100" baseline="0">
              <a:solidFill>
                <a:schemeClr val="dk1"/>
              </a:solidFill>
              <a:effectLst/>
              <a:latin typeface="+mn-lt"/>
              <a:ea typeface="+mn-ea"/>
              <a:cs typeface="+mn-cs"/>
            </a:rPr>
            <a:t>次南木曽町総合計画に沿った施策を実行し、「</a:t>
          </a:r>
          <a:r>
            <a:rPr lang="ja-JP" altLang="ja-JP" sz="1100">
              <a:solidFill>
                <a:schemeClr val="dk1"/>
              </a:solidFill>
              <a:effectLst/>
              <a:latin typeface="+mn-lt"/>
              <a:ea typeface="+mn-ea"/>
              <a:cs typeface="+mn-cs"/>
            </a:rPr>
            <a:t>住んで良かった、暮らしてよかった、住むなら南木曽町」</a:t>
          </a:r>
          <a:r>
            <a:rPr lang="ja-JP" altLang="ja-JP" sz="1100" baseline="0">
              <a:solidFill>
                <a:schemeClr val="dk1"/>
              </a:solidFill>
              <a:effectLst/>
              <a:latin typeface="+mn-lt"/>
              <a:ea typeface="+mn-ea"/>
              <a:cs typeface="+mn-cs"/>
            </a:rPr>
            <a:t>を展開しつつ行政の効率化に努めることにより、財政の健全化を目指す。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71120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163847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77153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434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77153</xdr:rowOff>
    </xdr:from>
    <xdr:to>
      <xdr:col>15</xdr:col>
      <xdr:colOff>82550</xdr:colOff>
      <xdr:row>43</xdr:row>
      <xdr:rowOff>77153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77153</xdr:rowOff>
    </xdr:from>
    <xdr:to>
      <xdr:col>11</xdr:col>
      <xdr:colOff>31750</xdr:colOff>
      <xdr:row>43</xdr:row>
      <xdr:rowOff>77153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120032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132097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26353</xdr:rowOff>
    </xdr:from>
    <xdr:to>
      <xdr:col>15</xdr:col>
      <xdr:colOff>133350</xdr:colOff>
      <xdr:row>43</xdr:row>
      <xdr:rowOff>127953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138130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26353</xdr:rowOff>
    </xdr:from>
    <xdr:to>
      <xdr:col>11</xdr:col>
      <xdr:colOff>82550</xdr:colOff>
      <xdr:row>43</xdr:row>
      <xdr:rowOff>127953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112730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26353</xdr:rowOff>
    </xdr:from>
    <xdr:to>
      <xdr:col>7</xdr:col>
      <xdr:colOff>31750</xdr:colOff>
      <xdr:row>43</xdr:row>
      <xdr:rowOff>127953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112730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類似団体を上回ることが多いため、今後も公債費や人件費の抑制など</a:t>
          </a:r>
          <a:endParaRPr lang="ja-JP" altLang="ja-JP" sz="1400">
            <a:effectLst/>
          </a:endParaRPr>
        </a:p>
        <a:p>
          <a:pPr fontAlgn="base"/>
          <a:r>
            <a:rPr lang="ja-JP" altLang="ja-JP" sz="1100" baseline="0">
              <a:solidFill>
                <a:schemeClr val="dk1"/>
              </a:solidFill>
              <a:effectLst/>
              <a:latin typeface="+mn-lt"/>
              <a:ea typeface="+mn-ea"/>
              <a:cs typeface="+mn-cs"/>
            </a:rPr>
            <a:t>行政改革の取組みを通じて義務的経費の削減に努め、財政の弾力化を図る。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62</xdr:row>
      <xdr:rowOff>160274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76604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62</xdr:row>
      <xdr:rowOff>136144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6888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62</xdr:row>
      <xdr:rowOff>112014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68882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112014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6550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81551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271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8128</xdr:rowOff>
    </xdr:from>
    <xdr:to>
      <xdr:col>15</xdr:col>
      <xdr:colOff>133350</xdr:colOff>
      <xdr:row>62</xdr:row>
      <xdr:rowOff>109728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94505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60723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人口</a:t>
          </a:r>
          <a:r>
            <a:rPr lang="en-US" altLang="ja-JP" sz="1100" baseline="0">
              <a:solidFill>
                <a:schemeClr val="dk1"/>
              </a:solidFill>
              <a:effectLst/>
              <a:latin typeface="+mn-lt"/>
              <a:ea typeface="+mn-ea"/>
              <a:cs typeface="+mn-cs"/>
            </a:rPr>
            <a:t>1</a:t>
          </a:r>
          <a:r>
            <a:rPr lang="ja-JP" altLang="ja-JP" sz="1100" baseline="0">
              <a:solidFill>
                <a:schemeClr val="dk1"/>
              </a:solidFill>
              <a:effectLst/>
              <a:latin typeface="+mn-lt"/>
              <a:ea typeface="+mn-ea"/>
              <a:cs typeface="+mn-cs"/>
            </a:rPr>
            <a:t>人当たり人件費・物件費が高い水準にあるのは、主に人件費が要因となっている。</a:t>
          </a:r>
          <a:endParaRPr lang="ja-JP" altLang="ja-JP" sz="1400">
            <a:effectLst/>
          </a:endParaRPr>
        </a:p>
        <a:p>
          <a:r>
            <a:rPr lang="ja-JP" altLang="ja-JP" sz="1100" baseline="0">
              <a:solidFill>
                <a:schemeClr val="dk1"/>
              </a:solidFill>
              <a:effectLst/>
              <a:latin typeface="+mn-lt"/>
              <a:ea typeface="+mn-ea"/>
              <a:cs typeface="+mn-cs"/>
            </a:rPr>
            <a:t>これは主に保育園などの施設が多いことや妻籠宿保存事業に係る人件費等による。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164757</xdr:rowOff>
    </xdr:from>
    <xdr:to>
      <xdr:col>23</xdr:col>
      <xdr:colOff>133350</xdr:colOff>
      <xdr:row>81</xdr:row>
      <xdr:rowOff>165946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52207"/>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142435</xdr:rowOff>
    </xdr:from>
    <xdr:to>
      <xdr:col>19</xdr:col>
      <xdr:colOff>133350</xdr:colOff>
      <xdr:row>81</xdr:row>
      <xdr:rowOff>164757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29885"/>
          <a:ext cx="889000" cy="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142435</xdr:rowOff>
    </xdr:from>
    <xdr:to>
      <xdr:col>15</xdr:col>
      <xdr:colOff>82550</xdr:colOff>
      <xdr:row>81</xdr:row>
      <xdr:rowOff>143689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029885"/>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106415</xdr:rowOff>
    </xdr:from>
    <xdr:to>
      <xdr:col>11</xdr:col>
      <xdr:colOff>31750</xdr:colOff>
      <xdr:row>81</xdr:row>
      <xdr:rowOff>143689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93865"/>
          <a:ext cx="889000" cy="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115146</xdr:rowOff>
    </xdr:from>
    <xdr:to>
      <xdr:col>23</xdr:col>
      <xdr:colOff>184150</xdr:colOff>
      <xdr:row>82</xdr:row>
      <xdr:rowOff>45296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36423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2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113957</xdr:rowOff>
    </xdr:from>
    <xdr:to>
      <xdr:col>19</xdr:col>
      <xdr:colOff>184150</xdr:colOff>
      <xdr:row>82</xdr:row>
      <xdr:rowOff>44107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54284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70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91635</xdr:rowOff>
    </xdr:from>
    <xdr:to>
      <xdr:col>15</xdr:col>
      <xdr:colOff>133350</xdr:colOff>
      <xdr:row>82</xdr:row>
      <xdr:rowOff>21785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31962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4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92889</xdr:rowOff>
    </xdr:from>
    <xdr:to>
      <xdr:col>11</xdr:col>
      <xdr:colOff>82550</xdr:colOff>
      <xdr:row>82</xdr:row>
      <xdr:rowOff>23039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33216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55615</xdr:rowOff>
    </xdr:from>
    <xdr:to>
      <xdr:col>7</xdr:col>
      <xdr:colOff>31750</xdr:colOff>
      <xdr:row>81</xdr:row>
      <xdr:rowOff>157215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167392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職員の年齢構成が高くなっているため類似団体の平均を上回っている。</a:t>
          </a:r>
          <a:endParaRPr lang="ja-JP" altLang="ja-JP" sz="1400">
            <a:effectLst/>
          </a:endParaRPr>
        </a:p>
        <a:p>
          <a:r>
            <a:rPr lang="ja-JP" altLang="ja-JP" sz="1100" baseline="0">
              <a:solidFill>
                <a:schemeClr val="dk1"/>
              </a:solidFill>
              <a:effectLst/>
              <a:latin typeface="+mn-lt"/>
              <a:ea typeface="+mn-ea"/>
              <a:cs typeface="+mn-cs"/>
            </a:rPr>
            <a:t>定数管理の適正化に努めることにより類似団体平均水準まで低下するよう努める。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88</xdr:row>
      <xdr:rowOff>22982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110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22982</xdr:rowOff>
    </xdr:from>
    <xdr:to>
      <xdr:col>77</xdr:col>
      <xdr:colOff>44450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11058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88</xdr:row>
      <xdr:rowOff>137886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3356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45962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0876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143632</xdr:rowOff>
    </xdr:from>
    <xdr:to>
      <xdr:col>77</xdr:col>
      <xdr:colOff>95250</xdr:colOff>
      <xdr:row>88</xdr:row>
      <xdr:rowOff>73782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58559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4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当町は地形的に山に囲まれており、地域が点在しているため保育園が多いこと</a:t>
          </a:r>
          <a:endParaRPr lang="ja-JP" altLang="ja-JP" sz="1400">
            <a:effectLst/>
          </a:endParaRPr>
        </a:p>
        <a:p>
          <a:r>
            <a:rPr lang="ja-JP" altLang="ja-JP" sz="1100" baseline="0">
              <a:solidFill>
                <a:schemeClr val="dk1"/>
              </a:solidFill>
              <a:effectLst/>
              <a:latin typeface="+mn-lt"/>
              <a:ea typeface="+mn-ea"/>
              <a:cs typeface="+mn-cs"/>
            </a:rPr>
            <a:t>また、妻籠宿保存対策等に職員を配置しているため比較的多い水準にある。</a:t>
          </a:r>
          <a:endParaRPr lang="ja-JP" altLang="ja-JP" sz="1400">
            <a:effectLst/>
          </a:endParaRPr>
        </a:p>
        <a:p>
          <a:r>
            <a:rPr lang="ja-JP" altLang="ja-JP" sz="1100" baseline="0">
              <a:solidFill>
                <a:schemeClr val="dk1"/>
              </a:solidFill>
              <a:effectLst/>
              <a:latin typeface="+mn-lt"/>
              <a:ea typeface="+mn-ea"/>
              <a:cs typeface="+mn-cs"/>
            </a:rPr>
            <a:t>今後は、自立推進計画に沿った削減に努める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40475</xdr:rowOff>
    </xdr:from>
    <xdr:to>
      <xdr:col>81</xdr:col>
      <xdr:colOff>44450</xdr:colOff>
      <xdr:row>61</xdr:row>
      <xdr:rowOff>52057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498925"/>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28410</xdr:rowOff>
    </xdr:from>
    <xdr:to>
      <xdr:col>77</xdr:col>
      <xdr:colOff>44450</xdr:colOff>
      <xdr:row>61</xdr:row>
      <xdr:rowOff>40475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4868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15380</xdr:rowOff>
    </xdr:from>
    <xdr:to>
      <xdr:col>72</xdr:col>
      <xdr:colOff>203200</xdr:colOff>
      <xdr:row>61</xdr:row>
      <xdr:rowOff>28410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47383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167043</xdr:rowOff>
    </xdr:from>
    <xdr:to>
      <xdr:col>68</xdr:col>
      <xdr:colOff>152400</xdr:colOff>
      <xdr:row>61</xdr:row>
      <xdr:rowOff>15380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454043"/>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165092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1257</xdr:rowOff>
    </xdr:from>
    <xdr:to>
      <xdr:col>81</xdr:col>
      <xdr:colOff>95250</xdr:colOff>
      <xdr:row>61</xdr:row>
      <xdr:rowOff>102857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4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17784</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30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161125</xdr:rowOff>
    </xdr:from>
    <xdr:to>
      <xdr:col>77</xdr:col>
      <xdr:colOff>95250</xdr:colOff>
      <xdr:row>61</xdr:row>
      <xdr:rowOff>91275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4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101452</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217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149060</xdr:rowOff>
    </xdr:from>
    <xdr:to>
      <xdr:col>73</xdr:col>
      <xdr:colOff>44450</xdr:colOff>
      <xdr:row>61</xdr:row>
      <xdr:rowOff>79210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4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63987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52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136030</xdr:rowOff>
    </xdr:from>
    <xdr:to>
      <xdr:col>68</xdr:col>
      <xdr:colOff>203200</xdr:colOff>
      <xdr:row>61</xdr:row>
      <xdr:rowOff>66180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4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76357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19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116243</xdr:rowOff>
    </xdr:from>
    <xdr:to>
      <xdr:col>64</xdr:col>
      <xdr:colOff>152400</xdr:colOff>
      <xdr:row>61</xdr:row>
      <xdr:rowOff>46393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4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56570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1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年度まで行った補償金免除繰上償還の実施により減少と</a:t>
          </a:r>
          <a:endParaRPr lang="ja-JP" altLang="ja-JP" sz="1400">
            <a:effectLst/>
          </a:endParaRPr>
        </a:p>
        <a:p>
          <a:r>
            <a:rPr lang="ja-JP" altLang="ja-JP" sz="1100" baseline="0">
              <a:solidFill>
                <a:schemeClr val="dk1"/>
              </a:solidFill>
              <a:effectLst/>
              <a:latin typeface="+mn-lt"/>
              <a:ea typeface="+mn-ea"/>
              <a:cs typeface="+mn-cs"/>
            </a:rPr>
            <a:t>なり、実質公債費比率は低くなってきている。</a:t>
          </a:r>
          <a:endParaRPr lang="ja-JP" altLang="ja-JP" sz="1400">
            <a:effectLst/>
          </a:endParaRPr>
        </a:p>
        <a:p>
          <a:r>
            <a:rPr lang="ja-JP" altLang="ja-JP" sz="1100" baseline="0">
              <a:solidFill>
                <a:schemeClr val="dk1"/>
              </a:solidFill>
              <a:effectLst/>
              <a:latin typeface="+mn-lt"/>
              <a:ea typeface="+mn-ea"/>
              <a:cs typeface="+mn-cs"/>
            </a:rPr>
            <a:t>　引き続き自立推進の精神で適切な事業計画及び実施により新規起債発行の抑制</a:t>
          </a:r>
          <a:endParaRPr lang="ja-JP" altLang="ja-JP" sz="1400">
            <a:effectLst/>
          </a:endParaRPr>
        </a:p>
        <a:p>
          <a:r>
            <a:rPr lang="ja-JP" altLang="ja-JP" sz="110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59872</xdr:rowOff>
    </xdr:from>
    <xdr:to>
      <xdr:col>81</xdr:col>
      <xdr:colOff>44450</xdr:colOff>
      <xdr:row>42</xdr:row>
      <xdr:rowOff>59872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59872</xdr:rowOff>
    </xdr:from>
    <xdr:to>
      <xdr:col>77</xdr:col>
      <xdr:colOff>44450</xdr:colOff>
      <xdr:row>42</xdr:row>
      <xdr:rowOff>82852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26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82852</xdr:rowOff>
    </xdr:from>
    <xdr:to>
      <xdr:col>72</xdr:col>
      <xdr:colOff>203200</xdr:colOff>
      <xdr:row>43</xdr:row>
      <xdr:rowOff>26307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2837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44</xdr:row>
      <xdr:rowOff>15724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3986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41322</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144736</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9072</xdr:rowOff>
    </xdr:from>
    <xdr:to>
      <xdr:col>77</xdr:col>
      <xdr:colOff>95250</xdr:colOff>
      <xdr:row>42</xdr:row>
      <xdr:rowOff>110672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32052</xdr:rowOff>
    </xdr:from>
    <xdr:to>
      <xdr:col>73</xdr:col>
      <xdr:colOff>44450</xdr:colOff>
      <xdr:row>42</xdr:row>
      <xdr:rowOff>133652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143829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136374</xdr:rowOff>
    </xdr:from>
    <xdr:to>
      <xdr:col>64</xdr:col>
      <xdr:colOff>152400</xdr:colOff>
      <xdr:row>44</xdr:row>
      <xdr:rowOff>66524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51301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類似団体内順位が低い状況である。主な要因は過去の大規模な事業の実施により、</a:t>
          </a:r>
          <a:endParaRPr lang="ja-JP" altLang="ja-JP" sz="1400">
            <a:effectLst/>
          </a:endParaRPr>
        </a:p>
        <a:p>
          <a:pPr fontAlgn="base"/>
          <a:r>
            <a:rPr lang="ja-JP" altLang="ja-JP" sz="1100" baseline="0">
              <a:solidFill>
                <a:schemeClr val="dk1"/>
              </a:solidFill>
              <a:effectLst/>
              <a:latin typeface="+mn-lt"/>
              <a:ea typeface="+mn-ea"/>
              <a:cs typeface="+mn-cs"/>
            </a:rPr>
            <a:t>地方債現在高が高いことがあげられる。</a:t>
          </a:r>
          <a:endParaRPr lang="ja-JP" altLang="ja-JP" sz="1400">
            <a:effectLst/>
          </a:endParaRPr>
        </a:p>
        <a:p>
          <a:pPr fontAlgn="base"/>
          <a:r>
            <a:rPr lang="ja-JP" altLang="ja-JP" sz="1100" baseline="0">
              <a:solidFill>
                <a:schemeClr val="dk1"/>
              </a:solidFill>
              <a:effectLst/>
              <a:latin typeface="+mn-lt"/>
              <a:ea typeface="+mn-ea"/>
              <a:cs typeface="+mn-cs"/>
            </a:rPr>
            <a:t>近年では補償金免除繰上償還や借入の抑制による将来負担額の減、財政調整基金や</a:t>
          </a:r>
          <a:endParaRPr lang="ja-JP" altLang="ja-JP" sz="1400">
            <a:effectLst/>
          </a:endParaRPr>
        </a:p>
        <a:p>
          <a:pPr fontAlgn="base"/>
          <a:r>
            <a:rPr lang="ja-JP" altLang="ja-JP" sz="1100" baseline="0">
              <a:solidFill>
                <a:schemeClr val="dk1"/>
              </a:solidFill>
              <a:effectLst/>
              <a:latin typeface="+mn-lt"/>
              <a:ea typeface="+mn-ea"/>
              <a:cs typeface="+mn-cs"/>
            </a:rPr>
            <a:t>減債基金等の積み立てを行い、充当可能財源の増加を図った。</a:t>
          </a:r>
          <a:endParaRPr lang="ja-JP" altLang="ja-JP" sz="1400">
            <a:effectLst/>
          </a:endParaRPr>
        </a:p>
        <a:p>
          <a:pPr fontAlgn="base"/>
          <a:r>
            <a:rPr lang="ja-JP" altLang="ja-JP" sz="1100" baseline="0">
              <a:solidFill>
                <a:schemeClr val="dk1"/>
              </a:solidFill>
              <a:effectLst/>
              <a:latin typeface="+mn-lt"/>
              <a:ea typeface="+mn-ea"/>
              <a:cs typeface="+mn-cs"/>
            </a:rPr>
            <a:t>今後も自立精神に沿った事業を実施することで、地方債の新規発行の抑制し、財政の健全化に努める。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170485</xdr:rowOff>
    </xdr:from>
    <xdr:to>
      <xdr:col>81</xdr:col>
      <xdr:colOff>44450</xdr:colOff>
      <xdr:row>15</xdr:row>
      <xdr:rowOff>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570785"/>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0</xdr:rowOff>
    </xdr:from>
    <xdr:to>
      <xdr:col>77</xdr:col>
      <xdr:colOff>44450</xdr:colOff>
      <xdr:row>15</xdr:row>
      <xdr:rowOff>34747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257175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34747</xdr:rowOff>
    </xdr:from>
    <xdr:to>
      <xdr:col>72</xdr:col>
      <xdr:colOff>203200</xdr:colOff>
      <xdr:row>16</xdr:row>
      <xdr:rowOff>47650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2606497"/>
          <a:ext cx="889000" cy="1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47650</xdr:rowOff>
    </xdr:from>
    <xdr:to>
      <xdr:col>68</xdr:col>
      <xdr:colOff>152400</xdr:colOff>
      <xdr:row>16</xdr:row>
      <xdr:rowOff>116180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790850"/>
          <a:ext cx="8890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119685</xdr:rowOff>
    </xdr:from>
    <xdr:to>
      <xdr:col>81</xdr:col>
      <xdr:colOff>95250</xdr:colOff>
      <xdr:row>15</xdr:row>
      <xdr:rowOff>49835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5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91762</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49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120650</xdr:rowOff>
    </xdr:from>
    <xdr:to>
      <xdr:col>77</xdr:col>
      <xdr:colOff>95250</xdr:colOff>
      <xdr:row>15</xdr:row>
      <xdr:rowOff>50800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35577</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60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155397</xdr:rowOff>
    </xdr:from>
    <xdr:to>
      <xdr:col>73</xdr:col>
      <xdr:colOff>44450</xdr:colOff>
      <xdr:row>15</xdr:row>
      <xdr:rowOff>85547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70324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64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168300</xdr:rowOff>
    </xdr:from>
    <xdr:to>
      <xdr:col>68</xdr:col>
      <xdr:colOff>203200</xdr:colOff>
      <xdr:row>16</xdr:row>
      <xdr:rowOff>98450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7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83227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82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65380</xdr:rowOff>
    </xdr:from>
    <xdr:to>
      <xdr:col>64</xdr:col>
      <xdr:colOff>152400</xdr:colOff>
      <xdr:row>16</xdr:row>
      <xdr:rowOff>166980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8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151757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8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4,229
4,198
215.93
4,074,118
3,926,564
91,797
2,424,998
3,849,340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類似団体平均と比較すると、人件費に係る経常収支比率</a:t>
          </a:r>
          <a:r>
            <a:rPr lang="ja-JP" altLang="en-US" sz="1100" baseline="0">
              <a:solidFill>
                <a:schemeClr val="dk1"/>
              </a:solidFill>
              <a:effectLst/>
              <a:latin typeface="+mn-lt"/>
              <a:ea typeface="+mn-ea"/>
              <a:cs typeface="+mn-cs"/>
            </a:rPr>
            <a:t>が上</a:t>
          </a:r>
          <a:r>
            <a:rPr lang="ja-JP" altLang="ja-JP" sz="1100" baseline="0">
              <a:solidFill>
                <a:schemeClr val="dk1"/>
              </a:solidFill>
              <a:effectLst/>
              <a:latin typeface="+mn-lt"/>
              <a:ea typeface="+mn-ea"/>
              <a:cs typeface="+mn-cs"/>
            </a:rPr>
            <a:t>回ってい</a:t>
          </a:r>
          <a:endParaRPr lang="ja-JP" altLang="ja-JP" sz="1400">
            <a:effectLst/>
          </a:endParaRPr>
        </a:p>
        <a:p>
          <a:r>
            <a:rPr lang="ja-JP" altLang="ja-JP" sz="1100" baseline="0">
              <a:solidFill>
                <a:schemeClr val="dk1"/>
              </a:solidFill>
              <a:effectLst/>
              <a:latin typeface="+mn-lt"/>
              <a:ea typeface="+mn-ea"/>
              <a:cs typeface="+mn-cs"/>
            </a:rPr>
            <a:t>る</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今後</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人件費関係経費全体について抑制する必要がある。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149860</xdr:rowOff>
    </xdr:from>
    <xdr:to>
      <xdr:col>24</xdr:col>
      <xdr:colOff>25400</xdr:colOff>
      <xdr:row>36</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506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35</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15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35</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31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88900</xdr:rowOff>
    </xdr:from>
    <xdr:to>
      <xdr:col>11</xdr:col>
      <xdr:colOff>9525</xdr:colOff>
      <xdr:row>35</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896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137160</xdr:rowOff>
    </xdr:from>
    <xdr:to>
      <xdr:col>24</xdr:col>
      <xdr:colOff>76200</xdr:colOff>
      <xdr:row>36</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99060</xdr:rowOff>
    </xdr:from>
    <xdr:to>
      <xdr:col>20</xdr:col>
      <xdr:colOff>38100</xdr:colOff>
      <xdr:row>36</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91440</xdr:rowOff>
    </xdr:from>
    <xdr:to>
      <xdr:col>11</xdr:col>
      <xdr:colOff>60325</xdr:colOff>
      <xdr:row>36</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38100</xdr:rowOff>
    </xdr:from>
    <xdr:to>
      <xdr:col>6</xdr:col>
      <xdr:colOff>171450</xdr:colOff>
      <xdr:row>35</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町施設の一部を指定管理や委託をしているが、類似団体を下回ってい</a:t>
          </a:r>
          <a:endParaRPr lang="ja-JP" altLang="ja-JP" sz="1400">
            <a:effectLst/>
          </a:endParaRPr>
        </a:p>
        <a:p>
          <a:r>
            <a:rPr lang="ja-JP" altLang="ja-JP" sz="1100" baseline="0">
              <a:solidFill>
                <a:schemeClr val="dk1"/>
              </a:solidFill>
              <a:effectLst/>
              <a:latin typeface="+mn-lt"/>
              <a:ea typeface="+mn-ea"/>
              <a:cs typeface="+mn-cs"/>
            </a:rPr>
            <a:t>る状況である。これからも上回らないように努める。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88900</xdr:rowOff>
    </xdr:from>
    <xdr:to>
      <xdr:col>82</xdr:col>
      <xdr:colOff>107950</xdr:colOff>
      <xdr:row>15</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660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81280</xdr:rowOff>
    </xdr:from>
    <xdr:to>
      <xdr:col>78</xdr:col>
      <xdr:colOff>69850</xdr:colOff>
      <xdr:row>15</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653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81280</xdr:rowOff>
    </xdr:from>
    <xdr:to>
      <xdr:col>73</xdr:col>
      <xdr:colOff>180975</xdr:colOff>
      <xdr:row>15</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53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81280</xdr:rowOff>
    </xdr:from>
    <xdr:to>
      <xdr:col>69</xdr:col>
      <xdr:colOff>92075</xdr:colOff>
      <xdr:row>15</xdr:row>
      <xdr:rowOff>92710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53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40657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6367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38100</xdr:rowOff>
    </xdr:from>
    <xdr:to>
      <xdr:col>82</xdr:col>
      <xdr:colOff>158750</xdr:colOff>
      <xdr:row>15</xdr:row>
      <xdr:rowOff>139700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54627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30480</xdr:rowOff>
    </xdr:from>
    <xdr:to>
      <xdr:col>74</xdr:col>
      <xdr:colOff>31750</xdr:colOff>
      <xdr:row>15</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30480</xdr:rowOff>
    </xdr:from>
    <xdr:to>
      <xdr:col>65</xdr:col>
      <xdr:colOff>53975</xdr:colOff>
      <xdr:row>15</xdr:row>
      <xdr:rowOff>132080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142257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保育園経費や障害者等関係経費、児童手当などにより増加傾向となり、</a:t>
          </a:r>
          <a:endParaRPr lang="ja-JP" altLang="ja-JP" sz="1400">
            <a:effectLst/>
          </a:endParaRPr>
        </a:p>
        <a:p>
          <a:pPr fontAlgn="base"/>
          <a:r>
            <a:rPr lang="ja-JP" altLang="ja-JP" sz="1100" baseline="0">
              <a:solidFill>
                <a:schemeClr val="dk1"/>
              </a:solidFill>
              <a:effectLst/>
              <a:latin typeface="+mn-lt"/>
              <a:ea typeface="+mn-ea"/>
              <a:cs typeface="+mn-cs"/>
            </a:rPr>
            <a:t>類似団体内順位は平均以下となっている。</a:t>
          </a:r>
          <a:endParaRPr lang="ja-JP" altLang="ja-JP" sz="1400">
            <a:effectLst/>
          </a:endParaRPr>
        </a:p>
        <a:p>
          <a:pPr fontAlgn="base"/>
          <a:r>
            <a:rPr lang="ja-JP" altLang="ja-JP" sz="1100" baseline="0">
              <a:solidFill>
                <a:schemeClr val="dk1"/>
              </a:solidFill>
              <a:effectLst/>
              <a:latin typeface="+mn-lt"/>
              <a:ea typeface="+mn-ea"/>
              <a:cs typeface="+mn-cs"/>
            </a:rPr>
            <a:t>　高齢化により上昇傾向すると推測されるが、それをなるべく抑えるように</a:t>
          </a:r>
          <a:endParaRPr lang="ja-JP" altLang="ja-JP" sz="1400">
            <a:effectLst/>
          </a:endParaRPr>
        </a:p>
        <a:p>
          <a:r>
            <a:rPr lang="ja-JP" altLang="ja-JP" sz="110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29028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29028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121755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類似団体平均を上回っているのは、簡易水道及び下水道事業への繰出金で、平成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年度からの補償金免除繰上償還により公債費分は減少傾向</a:t>
          </a:r>
          <a:endParaRPr lang="ja-JP" altLang="ja-JP" sz="1400">
            <a:effectLst/>
          </a:endParaRPr>
        </a:p>
        <a:p>
          <a:pPr fontAlgn="base"/>
          <a:r>
            <a:rPr lang="ja-JP" altLang="ja-JP" sz="1100" baseline="0">
              <a:solidFill>
                <a:schemeClr val="dk1"/>
              </a:solidFill>
              <a:effectLst/>
              <a:latin typeface="+mn-lt"/>
              <a:ea typeface="+mn-ea"/>
              <a:cs typeface="+mn-cs"/>
            </a:rPr>
            <a:t>であるが、人口の減や節水志向により料金収入が減少していることが要因</a:t>
          </a:r>
          <a:endParaRPr lang="ja-JP" altLang="ja-JP" sz="1400">
            <a:effectLst/>
          </a:endParaRPr>
        </a:p>
        <a:p>
          <a:r>
            <a:rPr lang="ja-JP" altLang="ja-JP" sz="1100" baseline="0">
              <a:solidFill>
                <a:schemeClr val="dk1"/>
              </a:solidFill>
              <a:effectLst/>
              <a:latin typeface="+mn-lt"/>
              <a:ea typeface="+mn-ea"/>
              <a:cs typeface="+mn-cs"/>
            </a:rPr>
            <a:t>である。料金収入の確保及び維持管理費の抑制に努める。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65278</xdr:rowOff>
    </xdr:from>
    <xdr:to>
      <xdr:col>82</xdr:col>
      <xdr:colOff>107950</xdr:colOff>
      <xdr:row>57</xdr:row>
      <xdr:rowOff>83566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379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57</xdr:row>
      <xdr:rowOff>83566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37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65278</xdr:rowOff>
    </xdr:from>
    <xdr:to>
      <xdr:col>73</xdr:col>
      <xdr:colOff>180975</xdr:colOff>
      <xdr:row>57</xdr:row>
      <xdr:rowOff>65278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83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56134</xdr:rowOff>
    </xdr:from>
    <xdr:to>
      <xdr:col>69</xdr:col>
      <xdr:colOff>92075</xdr:colOff>
      <xdr:row>57</xdr:row>
      <xdr:rowOff>65278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28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158005</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32766</xdr:rowOff>
    </xdr:from>
    <xdr:to>
      <xdr:col>78</xdr:col>
      <xdr:colOff>120650</xdr:colOff>
      <xdr:row>57</xdr:row>
      <xdr:rowOff>134366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119143</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9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xdr:rowOff>
    </xdr:from>
    <xdr:to>
      <xdr:col>74</xdr:col>
      <xdr:colOff>31750</xdr:colOff>
      <xdr:row>57</xdr:row>
      <xdr:rowOff>116078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xdr:rowOff>
    </xdr:from>
    <xdr:to>
      <xdr:col>69</xdr:col>
      <xdr:colOff>142875</xdr:colOff>
      <xdr:row>57</xdr:row>
      <xdr:rowOff>116078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100855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当町には土地開発公社や第３セクター等の大型外郭団体はないが、</a:t>
          </a:r>
          <a:endParaRPr lang="ja-JP" altLang="ja-JP" sz="1400">
            <a:effectLst/>
          </a:endParaRPr>
        </a:p>
        <a:p>
          <a:pPr fontAlgn="base"/>
          <a:r>
            <a:rPr lang="ja-JP" altLang="ja-JP" sz="1100" baseline="0">
              <a:solidFill>
                <a:schemeClr val="dk1"/>
              </a:solidFill>
              <a:effectLst/>
              <a:latin typeface="+mn-lt"/>
              <a:ea typeface="+mn-ea"/>
              <a:cs typeface="+mn-cs"/>
            </a:rPr>
            <a:t>最も影響の大きい広域連合負担金が増加傾向とならないよう注意</a:t>
          </a:r>
          <a:endParaRPr lang="ja-JP" altLang="ja-JP" sz="1400">
            <a:effectLst/>
          </a:endParaRPr>
        </a:p>
        <a:p>
          <a:r>
            <a:rPr lang="ja-JP" altLang="ja-JP" sz="1100" baseline="0">
              <a:solidFill>
                <a:schemeClr val="dk1"/>
              </a:solidFill>
              <a:effectLst/>
              <a:latin typeface="+mn-lt"/>
              <a:ea typeface="+mn-ea"/>
              <a:cs typeface="+mn-cs"/>
            </a:rPr>
            <a:t>する必要がある。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106426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317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106426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106426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106426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403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補償金免除繰上償還を積極的に実施した結果減少傾向となっている</a:t>
          </a:r>
          <a:endParaRPr lang="ja-JP" altLang="ja-JP" sz="1400">
            <a:effectLst/>
          </a:endParaRPr>
        </a:p>
        <a:p>
          <a:r>
            <a:rPr lang="ja-JP" altLang="ja-JP" sz="1100" baseline="0">
              <a:solidFill>
                <a:schemeClr val="dk1"/>
              </a:solidFill>
              <a:effectLst/>
              <a:latin typeface="+mn-lt"/>
              <a:ea typeface="+mn-ea"/>
              <a:cs typeface="+mn-cs"/>
            </a:rPr>
            <a:t>が、過去の大型事業の借入により類似団体を上回る</a:t>
          </a:r>
          <a:r>
            <a:rPr lang="en-US" altLang="ja-JP" sz="1100" baseline="0">
              <a:solidFill>
                <a:schemeClr val="dk1"/>
              </a:solidFill>
              <a:effectLst/>
              <a:latin typeface="+mn-lt"/>
              <a:ea typeface="+mn-ea"/>
              <a:cs typeface="+mn-cs"/>
            </a:rPr>
            <a:t>17.9%</a:t>
          </a:r>
          <a:r>
            <a:rPr lang="ja-JP" altLang="ja-JP" sz="1100" baseline="0">
              <a:solidFill>
                <a:schemeClr val="dk1"/>
              </a:solidFill>
              <a:effectLst/>
              <a:latin typeface="+mn-lt"/>
              <a:ea typeface="+mn-ea"/>
              <a:cs typeface="+mn-cs"/>
            </a:rPr>
            <a:t>となって</a:t>
          </a:r>
          <a:endParaRPr lang="ja-JP" altLang="ja-JP" sz="1400">
            <a:effectLst/>
          </a:endParaRPr>
        </a:p>
        <a:p>
          <a:pPr fontAlgn="base"/>
          <a:r>
            <a:rPr lang="ja-JP" altLang="ja-JP" sz="1100" baseline="0">
              <a:solidFill>
                <a:schemeClr val="dk1"/>
              </a:solidFill>
              <a:effectLst/>
              <a:latin typeface="+mn-lt"/>
              <a:ea typeface="+mn-ea"/>
              <a:cs typeface="+mn-cs"/>
            </a:rPr>
            <a:t>いる。</a:t>
          </a:r>
          <a:endParaRPr lang="ja-JP" altLang="ja-JP" sz="1400">
            <a:effectLst/>
          </a:endParaRPr>
        </a:p>
        <a:p>
          <a:pPr fontAlgn="base"/>
          <a:r>
            <a:rPr lang="ja-JP" altLang="ja-JP" sz="1100" baseline="0">
              <a:solidFill>
                <a:schemeClr val="dk1"/>
              </a:solidFill>
              <a:effectLst/>
              <a:latin typeface="+mn-lt"/>
              <a:ea typeface="+mn-ea"/>
              <a:cs typeface="+mn-cs"/>
            </a:rPr>
            <a:t>自立推進の精神に沿った事業を計画・実施し地方債の発行を抑制する。</a:t>
          </a:r>
          <a:endParaRPr lang="ja-JP" altLang="ja-JP" sz="1400">
            <a:effectLst/>
          </a:endParaRPr>
        </a:p>
        <a:p>
          <a:r>
            <a:rPr lang="ja-JP" altLang="ja-JP" sz="1100" baseline="0">
              <a:solidFill>
                <a:schemeClr val="dk1"/>
              </a:solidFill>
              <a:effectLst/>
              <a:latin typeface="+mn-lt"/>
              <a:ea typeface="+mn-ea"/>
              <a:cs typeface="+mn-cs"/>
            </a:rPr>
            <a:t>また、繰上償還を積極的に行い公債費の削減に努める。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4040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30987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30987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4040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82821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年々増加傾向で</a:t>
          </a:r>
          <a:r>
            <a:rPr lang="ja-JP" altLang="en-US" sz="1100" baseline="0">
              <a:solidFill>
                <a:schemeClr val="dk1"/>
              </a:solidFill>
              <a:effectLst/>
              <a:latin typeface="+mn-lt"/>
              <a:ea typeface="+mn-ea"/>
              <a:cs typeface="+mn-cs"/>
            </a:rPr>
            <a:t>あるが</a:t>
          </a:r>
          <a:r>
            <a:rPr lang="ja-JP" altLang="ja-JP" sz="1100" baseline="0">
              <a:solidFill>
                <a:schemeClr val="dk1"/>
              </a:solidFill>
              <a:effectLst/>
              <a:latin typeface="+mn-lt"/>
              <a:ea typeface="+mn-ea"/>
              <a:cs typeface="+mn-cs"/>
            </a:rPr>
            <a:t>、類似団体平均と比較すると若干</a:t>
          </a:r>
          <a:r>
            <a:rPr lang="ja-JP" altLang="en-US" sz="1100" baseline="0">
              <a:solidFill>
                <a:schemeClr val="dk1"/>
              </a:solidFill>
              <a:effectLst/>
              <a:latin typeface="+mn-lt"/>
              <a:ea typeface="+mn-ea"/>
              <a:cs typeface="+mn-cs"/>
            </a:rPr>
            <a:t>下</a:t>
          </a:r>
          <a:r>
            <a:rPr lang="ja-JP" altLang="ja-JP" sz="1100" baseline="0">
              <a:solidFill>
                <a:schemeClr val="dk1"/>
              </a:solidFill>
              <a:effectLst/>
              <a:latin typeface="+mn-lt"/>
              <a:ea typeface="+mn-ea"/>
              <a:cs typeface="+mn-cs"/>
            </a:rPr>
            <a:t>回</a:t>
          </a:r>
          <a:r>
            <a:rPr lang="ja-JP" altLang="en-US" sz="1100" baseline="0">
              <a:solidFill>
                <a:schemeClr val="dk1"/>
              </a:solidFill>
              <a:effectLst/>
              <a:latin typeface="+mn-lt"/>
              <a:ea typeface="+mn-ea"/>
              <a:cs typeface="+mn-cs"/>
            </a:rPr>
            <a:t>っている</a:t>
          </a:r>
          <a:r>
            <a:rPr lang="ja-JP" altLang="ja-JP" sz="1100" baseline="0">
              <a:solidFill>
                <a:schemeClr val="dk1"/>
              </a:solidFill>
              <a:effectLst/>
              <a:latin typeface="+mn-lt"/>
              <a:ea typeface="+mn-ea"/>
              <a:cs typeface="+mn-cs"/>
            </a:rPr>
            <a:t>が</a:t>
          </a:r>
          <a:r>
            <a:rPr lang="ja-JP" altLang="en-US" sz="1100" baseline="0">
              <a:solidFill>
                <a:schemeClr val="dk1"/>
              </a:solidFill>
              <a:effectLst/>
              <a:latin typeface="+mn-lt"/>
              <a:ea typeface="+mn-ea"/>
              <a:cs typeface="+mn-cs"/>
            </a:rPr>
            <a:t>、今後も上回らないように</a:t>
          </a:r>
          <a:r>
            <a:rPr lang="ja-JP" altLang="ja-JP" sz="1100" baseline="0">
              <a:solidFill>
                <a:schemeClr val="dk1"/>
              </a:solidFill>
              <a:effectLst/>
              <a:latin typeface="+mn-lt"/>
              <a:ea typeface="+mn-ea"/>
              <a:cs typeface="+mn-cs"/>
            </a:rPr>
            <a:t>会計全体で経常経費の見直しを行い抑制を図る。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77</xdr:row>
      <xdr:rowOff>156718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400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138430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760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617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122445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49085</xdr:rowOff>
    </xdr:from>
    <xdr:to>
      <xdr:col>29</xdr:col>
      <xdr:colOff>127000</xdr:colOff>
      <xdr:row>17</xdr:row>
      <xdr:rowOff>74350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11360"/>
          <a:ext cx="647700" cy="25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74350</xdr:rowOff>
    </xdr:from>
    <xdr:to>
      <xdr:col>26</xdr:col>
      <xdr:colOff>50800</xdr:colOff>
      <xdr:row>17</xdr:row>
      <xdr:rowOff>76064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36625"/>
          <a:ext cx="698500" cy="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76064</xdr:rowOff>
    </xdr:from>
    <xdr:to>
      <xdr:col>22</xdr:col>
      <xdr:colOff>114300</xdr:colOff>
      <xdr:row>17</xdr:row>
      <xdr:rowOff>91666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38339"/>
          <a:ext cx="698500" cy="15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91666</xdr:rowOff>
    </xdr:from>
    <xdr:to>
      <xdr:col>18</xdr:col>
      <xdr:colOff>177800</xdr:colOff>
      <xdr:row>17</xdr:row>
      <xdr:rowOff>133756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53941"/>
          <a:ext cx="698500" cy="4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24465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46157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169735</xdr:rowOff>
    </xdr:from>
    <xdr:to>
      <xdr:col>29</xdr:col>
      <xdr:colOff>177800</xdr:colOff>
      <xdr:row>17</xdr:row>
      <xdr:rowOff>99885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6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141812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3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23550</xdr:rowOff>
    </xdr:from>
    <xdr:to>
      <xdr:col>26</xdr:col>
      <xdr:colOff>101600</xdr:colOff>
      <xdr:row>17</xdr:row>
      <xdr:rowOff>125150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8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109927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7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25264</xdr:rowOff>
    </xdr:from>
    <xdr:to>
      <xdr:col>22</xdr:col>
      <xdr:colOff>165100</xdr:colOff>
      <xdr:row>17</xdr:row>
      <xdr:rowOff>126864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8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137041</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75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40866</xdr:rowOff>
    </xdr:from>
    <xdr:to>
      <xdr:col>19</xdr:col>
      <xdr:colOff>38100</xdr:colOff>
      <xdr:row>17</xdr:row>
      <xdr:rowOff>142466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0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127243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82956</xdr:rowOff>
    </xdr:from>
    <xdr:to>
      <xdr:col>15</xdr:col>
      <xdr:colOff>101600</xdr:colOff>
      <xdr:row>18</xdr:row>
      <xdr:rowOff>13106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4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169333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3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309332</xdr:rowOff>
    </xdr:from>
    <xdr:to>
      <xdr:col>29</xdr:col>
      <xdr:colOff>127000</xdr:colOff>
      <xdr:row>35</xdr:row>
      <xdr:rowOff>323329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19682"/>
          <a:ext cx="647700" cy="13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308106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18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309332</xdr:rowOff>
    </xdr:from>
    <xdr:to>
      <xdr:col>26</xdr:col>
      <xdr:colOff>50800</xdr:colOff>
      <xdr:row>35</xdr:row>
      <xdr:rowOff>324335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19682"/>
          <a:ext cx="698500" cy="15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324335</xdr:rowOff>
    </xdr:from>
    <xdr:to>
      <xdr:col>22</xdr:col>
      <xdr:colOff>114300</xdr:colOff>
      <xdr:row>35</xdr:row>
      <xdr:rowOff>337876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34685"/>
          <a:ext cx="698500" cy="13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302526</xdr:rowOff>
    </xdr:from>
    <xdr:to>
      <xdr:col>18</xdr:col>
      <xdr:colOff>177800</xdr:colOff>
      <xdr:row>35</xdr:row>
      <xdr:rowOff>337876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12876"/>
          <a:ext cx="698500" cy="35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272529</xdr:rowOff>
    </xdr:from>
    <xdr:to>
      <xdr:col>29</xdr:col>
      <xdr:colOff>177800</xdr:colOff>
      <xdr:row>36</xdr:row>
      <xdr:rowOff>31229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8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117606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2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258532</xdr:rowOff>
    </xdr:from>
    <xdr:to>
      <xdr:col>26</xdr:col>
      <xdr:colOff>101600</xdr:colOff>
      <xdr:row>36</xdr:row>
      <xdr:rowOff>17232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6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27409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37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273535</xdr:rowOff>
    </xdr:from>
    <xdr:to>
      <xdr:col>22</xdr:col>
      <xdr:colOff>165100</xdr:colOff>
      <xdr:row>36</xdr:row>
      <xdr:rowOff>32235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8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17012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7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287076</xdr:rowOff>
    </xdr:from>
    <xdr:to>
      <xdr:col>19</xdr:col>
      <xdr:colOff>38100</xdr:colOff>
      <xdr:row>36</xdr:row>
      <xdr:rowOff>45776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9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30553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8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251726</xdr:rowOff>
    </xdr:from>
    <xdr:to>
      <xdr:col>15</xdr:col>
      <xdr:colOff>101600</xdr:colOff>
      <xdr:row>36</xdr:row>
      <xdr:rowOff>10426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62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338103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4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4,229
4,198
215.93
4,074,118
3,926,564
91,797
2,424,998
3,849,340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67808</xdr:rowOff>
    </xdr:from>
    <xdr:to>
      <xdr:col>24</xdr:col>
      <xdr:colOff>63500</xdr:colOff>
      <xdr:row>38</xdr:row>
      <xdr:rowOff>111023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82908"/>
          <a:ext cx="838200" cy="4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111023</xdr:rowOff>
    </xdr:from>
    <xdr:to>
      <xdr:col>19</xdr:col>
      <xdr:colOff>177800</xdr:colOff>
      <xdr:row>38</xdr:row>
      <xdr:rowOff>113891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26123"/>
          <a:ext cx="8890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113891</xdr:rowOff>
    </xdr:from>
    <xdr:to>
      <xdr:col>15</xdr:col>
      <xdr:colOff>50800</xdr:colOff>
      <xdr:row>38</xdr:row>
      <xdr:rowOff>124099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28991"/>
          <a:ext cx="889000" cy="1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124099</xdr:rowOff>
    </xdr:from>
    <xdr:to>
      <xdr:col>10</xdr:col>
      <xdr:colOff>114300</xdr:colOff>
      <xdr:row>38</xdr:row>
      <xdr:rowOff>166560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39199"/>
          <a:ext cx="889000" cy="4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15457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36044</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17008</xdr:rowOff>
    </xdr:from>
    <xdr:to>
      <xdr:col>24</xdr:col>
      <xdr:colOff>114300</xdr:colOff>
      <xdr:row>38</xdr:row>
      <xdr:rowOff>118608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3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166885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1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60223</xdr:rowOff>
    </xdr:from>
    <xdr:to>
      <xdr:col>20</xdr:col>
      <xdr:colOff>38100</xdr:colOff>
      <xdr:row>38</xdr:row>
      <xdr:rowOff>161823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152950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66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63091</xdr:rowOff>
    </xdr:from>
    <xdr:to>
      <xdr:col>15</xdr:col>
      <xdr:colOff>101600</xdr:colOff>
      <xdr:row>38</xdr:row>
      <xdr:rowOff>164691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155818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67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73299</xdr:rowOff>
    </xdr:from>
    <xdr:to>
      <xdr:col>10</xdr:col>
      <xdr:colOff>165100</xdr:colOff>
      <xdr:row>39</xdr:row>
      <xdr:rowOff>3449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8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166026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68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115760</xdr:rowOff>
    </xdr:from>
    <xdr:to>
      <xdr:col>6</xdr:col>
      <xdr:colOff>38100</xdr:colOff>
      <xdr:row>39</xdr:row>
      <xdr:rowOff>45910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37037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72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69611</xdr:rowOff>
    </xdr:from>
    <xdr:to>
      <xdr:col>24</xdr:col>
      <xdr:colOff>63500</xdr:colOff>
      <xdr:row>58</xdr:row>
      <xdr:rowOff>83164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13711"/>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69611</xdr:rowOff>
    </xdr:from>
    <xdr:to>
      <xdr:col>19</xdr:col>
      <xdr:colOff>177800</xdr:colOff>
      <xdr:row>58</xdr:row>
      <xdr:rowOff>98273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13711"/>
          <a:ext cx="8890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90281</xdr:rowOff>
    </xdr:from>
    <xdr:to>
      <xdr:col>15</xdr:col>
      <xdr:colOff>50800</xdr:colOff>
      <xdr:row>58</xdr:row>
      <xdr:rowOff>98273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034381"/>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90281</xdr:rowOff>
    </xdr:from>
    <xdr:to>
      <xdr:col>10</xdr:col>
      <xdr:colOff>114300</xdr:colOff>
      <xdr:row>58</xdr:row>
      <xdr:rowOff>124792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34381"/>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32364</xdr:rowOff>
    </xdr:from>
    <xdr:to>
      <xdr:col>24</xdr:col>
      <xdr:colOff>114300</xdr:colOff>
      <xdr:row>58</xdr:row>
      <xdr:rowOff>133964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7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118741</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9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18811</xdr:rowOff>
    </xdr:from>
    <xdr:to>
      <xdr:col>20</xdr:col>
      <xdr:colOff>38100</xdr:colOff>
      <xdr:row>58</xdr:row>
      <xdr:rowOff>120411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6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111538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5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47473</xdr:rowOff>
    </xdr:from>
    <xdr:to>
      <xdr:col>15</xdr:col>
      <xdr:colOff>101600</xdr:colOff>
      <xdr:row>58</xdr:row>
      <xdr:rowOff>149073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140200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8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39481</xdr:rowOff>
    </xdr:from>
    <xdr:to>
      <xdr:col>10</xdr:col>
      <xdr:colOff>165100</xdr:colOff>
      <xdr:row>58</xdr:row>
      <xdr:rowOff>141081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132208</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7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73992</xdr:rowOff>
    </xdr:from>
    <xdr:to>
      <xdr:col>6</xdr:col>
      <xdr:colOff>38100</xdr:colOff>
      <xdr:row>59</xdr:row>
      <xdr:rowOff>4142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1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166719</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1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129451</xdr:rowOff>
    </xdr:from>
    <xdr:to>
      <xdr:col>24</xdr:col>
      <xdr:colOff>63500</xdr:colOff>
      <xdr:row>78</xdr:row>
      <xdr:rowOff>138264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02551"/>
          <a:ext cx="8382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129451</xdr:rowOff>
    </xdr:from>
    <xdr:to>
      <xdr:col>19</xdr:col>
      <xdr:colOff>177800</xdr:colOff>
      <xdr:row>78</xdr:row>
      <xdr:rowOff>149237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02551"/>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149237</xdr:rowOff>
    </xdr:from>
    <xdr:to>
      <xdr:col>15</xdr:col>
      <xdr:colOff>50800</xdr:colOff>
      <xdr:row>78</xdr:row>
      <xdr:rowOff>160489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22337"/>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144932</xdr:rowOff>
    </xdr:from>
    <xdr:to>
      <xdr:col>10</xdr:col>
      <xdr:colOff>114300</xdr:colOff>
      <xdr:row>78</xdr:row>
      <xdr:rowOff>160489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18032"/>
          <a:ext cx="8890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42257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64216</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87464</xdr:rowOff>
    </xdr:from>
    <xdr:to>
      <xdr:col>24</xdr:col>
      <xdr:colOff>114300</xdr:colOff>
      <xdr:row>79</xdr:row>
      <xdr:rowOff>17614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2391</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7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78651</xdr:rowOff>
    </xdr:from>
    <xdr:to>
      <xdr:col>20</xdr:col>
      <xdr:colOff>38100</xdr:colOff>
      <xdr:row>79</xdr:row>
      <xdr:rowOff>8801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171378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4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98437</xdr:rowOff>
    </xdr:from>
    <xdr:to>
      <xdr:col>15</xdr:col>
      <xdr:colOff>101600</xdr:colOff>
      <xdr:row>79</xdr:row>
      <xdr:rowOff>28587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19714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6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109689</xdr:rowOff>
    </xdr:from>
    <xdr:to>
      <xdr:col>10</xdr:col>
      <xdr:colOff>165100</xdr:colOff>
      <xdr:row>79</xdr:row>
      <xdr:rowOff>39839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30966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7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94132</xdr:rowOff>
    </xdr:from>
    <xdr:to>
      <xdr:col>6</xdr:col>
      <xdr:colOff>38100</xdr:colOff>
      <xdr:row>79</xdr:row>
      <xdr:rowOff>24282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15409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88176</xdr:rowOff>
    </xdr:from>
    <xdr:to>
      <xdr:col>24</xdr:col>
      <xdr:colOff>63500</xdr:colOff>
      <xdr:row>96</xdr:row>
      <xdr:rowOff>104242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47376"/>
          <a:ext cx="8382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88176</xdr:rowOff>
    </xdr:from>
    <xdr:to>
      <xdr:col>19</xdr:col>
      <xdr:colOff>177800</xdr:colOff>
      <xdr:row>96</xdr:row>
      <xdr:rowOff>160020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47376"/>
          <a:ext cx="8890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160020</xdr:rowOff>
    </xdr:from>
    <xdr:to>
      <xdr:col>15</xdr:col>
      <xdr:colOff>50800</xdr:colOff>
      <xdr:row>96</xdr:row>
      <xdr:rowOff>169824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19220"/>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169824</xdr:rowOff>
    </xdr:from>
    <xdr:to>
      <xdr:col>10</xdr:col>
      <xdr:colOff>114300</xdr:colOff>
      <xdr:row>97</xdr:row>
      <xdr:rowOff>99124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29024"/>
          <a:ext cx="889000" cy="10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44442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109999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53442</xdr:rowOff>
    </xdr:from>
    <xdr:to>
      <xdr:col>24</xdr:col>
      <xdr:colOff>114300</xdr:colOff>
      <xdr:row>96</xdr:row>
      <xdr:rowOff>155042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76319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36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37376</xdr:rowOff>
    </xdr:from>
    <xdr:to>
      <xdr:col>20</xdr:col>
      <xdr:colOff>38100</xdr:colOff>
      <xdr:row>96</xdr:row>
      <xdr:rowOff>138976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155503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27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109220</xdr:rowOff>
    </xdr:from>
    <xdr:to>
      <xdr:col>15</xdr:col>
      <xdr:colOff>101600</xdr:colOff>
      <xdr:row>97</xdr:row>
      <xdr:rowOff>39370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55897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3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119024</xdr:rowOff>
    </xdr:from>
    <xdr:to>
      <xdr:col>10</xdr:col>
      <xdr:colOff>165100</xdr:colOff>
      <xdr:row>97</xdr:row>
      <xdr:rowOff>49174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40301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7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48324</xdr:rowOff>
    </xdr:from>
    <xdr:to>
      <xdr:col>6</xdr:col>
      <xdr:colOff>38100</xdr:colOff>
      <xdr:row>97</xdr:row>
      <xdr:rowOff>149924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141051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111915</xdr:rowOff>
    </xdr:from>
    <xdr:to>
      <xdr:col>55</xdr:col>
      <xdr:colOff>0</xdr:colOff>
      <xdr:row>37</xdr:row>
      <xdr:rowOff>36415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84115"/>
          <a:ext cx="838200" cy="9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36415</xdr:rowOff>
    </xdr:from>
    <xdr:to>
      <xdr:col>50</xdr:col>
      <xdr:colOff>114300</xdr:colOff>
      <xdr:row>37</xdr:row>
      <xdr:rowOff>124103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80065"/>
          <a:ext cx="889000" cy="8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124103</xdr:rowOff>
    </xdr:from>
    <xdr:to>
      <xdr:col>45</xdr:col>
      <xdr:colOff>177800</xdr:colOff>
      <xdr:row>37</xdr:row>
      <xdr:rowOff>154804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67753"/>
          <a:ext cx="8890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154804</xdr:rowOff>
    </xdr:from>
    <xdr:to>
      <xdr:col>41</xdr:col>
      <xdr:colOff>50800</xdr:colOff>
      <xdr:row>38</xdr:row>
      <xdr:rowOff>6380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98454"/>
          <a:ext cx="889000" cy="2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6633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37572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61115</xdr:rowOff>
    </xdr:from>
    <xdr:to>
      <xdr:col>55</xdr:col>
      <xdr:colOff>50800</xdr:colOff>
      <xdr:row>36</xdr:row>
      <xdr:rowOff>162715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83992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8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157065</xdr:rowOff>
    </xdr:from>
    <xdr:to>
      <xdr:col>50</xdr:col>
      <xdr:colOff>165100</xdr:colOff>
      <xdr:row>37</xdr:row>
      <xdr:rowOff>87215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78342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42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73303</xdr:rowOff>
    </xdr:from>
    <xdr:to>
      <xdr:col>46</xdr:col>
      <xdr:colOff>38100</xdr:colOff>
      <xdr:row>38</xdr:row>
      <xdr:rowOff>3453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166030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104004</xdr:rowOff>
    </xdr:from>
    <xdr:to>
      <xdr:col>41</xdr:col>
      <xdr:colOff>101600</xdr:colOff>
      <xdr:row>38</xdr:row>
      <xdr:rowOff>34155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47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25281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4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127031</xdr:rowOff>
    </xdr:from>
    <xdr:to>
      <xdr:col>36</xdr:col>
      <xdr:colOff>165100</xdr:colOff>
      <xdr:row>38</xdr:row>
      <xdr:rowOff>57181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48307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6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65996</xdr:rowOff>
    </xdr:from>
    <xdr:to>
      <xdr:col>55</xdr:col>
      <xdr:colOff>0</xdr:colOff>
      <xdr:row>58</xdr:row>
      <xdr:rowOff>70834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10096"/>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70834</xdr:rowOff>
    </xdr:from>
    <xdr:to>
      <xdr:col>50</xdr:col>
      <xdr:colOff>114300</xdr:colOff>
      <xdr:row>58</xdr:row>
      <xdr:rowOff>78815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14934"/>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76248</xdr:rowOff>
    </xdr:from>
    <xdr:to>
      <xdr:col>45</xdr:col>
      <xdr:colOff>177800</xdr:colOff>
      <xdr:row>58</xdr:row>
      <xdr:rowOff>78815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20348"/>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72441</xdr:rowOff>
    </xdr:from>
    <xdr:to>
      <xdr:col>41</xdr:col>
      <xdr:colOff>50800</xdr:colOff>
      <xdr:row>58</xdr:row>
      <xdr:rowOff>76248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16541"/>
          <a:ext cx="889000" cy="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15196</xdr:rowOff>
    </xdr:from>
    <xdr:to>
      <xdr:col>55</xdr:col>
      <xdr:colOff>50800</xdr:colOff>
      <xdr:row>58</xdr:row>
      <xdr:rowOff>116796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20034</xdr:rowOff>
    </xdr:from>
    <xdr:to>
      <xdr:col>50</xdr:col>
      <xdr:colOff>165100</xdr:colOff>
      <xdr:row>58</xdr:row>
      <xdr:rowOff>121634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112761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5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28015</xdr:rowOff>
    </xdr:from>
    <xdr:to>
      <xdr:col>46</xdr:col>
      <xdr:colOff>38100</xdr:colOff>
      <xdr:row>58</xdr:row>
      <xdr:rowOff>129615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120742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1006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25448</xdr:rowOff>
    </xdr:from>
    <xdr:to>
      <xdr:col>41</xdr:col>
      <xdr:colOff>101600</xdr:colOff>
      <xdr:row>58</xdr:row>
      <xdr:rowOff>127048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118175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6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21641</xdr:rowOff>
    </xdr:from>
    <xdr:to>
      <xdr:col>36</xdr:col>
      <xdr:colOff>165100</xdr:colOff>
      <xdr:row>58</xdr:row>
      <xdr:rowOff>123241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114368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0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165866</xdr:rowOff>
    </xdr:from>
    <xdr:to>
      <xdr:col>55</xdr:col>
      <xdr:colOff>0</xdr:colOff>
      <xdr:row>79</xdr:row>
      <xdr:rowOff>17796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38966"/>
          <a:ext cx="838200" cy="2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165866</xdr:rowOff>
    </xdr:from>
    <xdr:to>
      <xdr:col>50</xdr:col>
      <xdr:colOff>114300</xdr:colOff>
      <xdr:row>79</xdr:row>
      <xdr:rowOff>14298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38966"/>
          <a:ext cx="889000" cy="1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108868</xdr:rowOff>
    </xdr:from>
    <xdr:to>
      <xdr:col>45</xdr:col>
      <xdr:colOff>177800</xdr:colOff>
      <xdr:row>79</xdr:row>
      <xdr:rowOff>14298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81968"/>
          <a:ext cx="889000" cy="7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121242</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138446</xdr:rowOff>
    </xdr:from>
    <xdr:to>
      <xdr:col>55</xdr:col>
      <xdr:colOff>50800</xdr:colOff>
      <xdr:row>79</xdr:row>
      <xdr:rowOff>68596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53373</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115066</xdr:rowOff>
    </xdr:from>
    <xdr:to>
      <xdr:col>50</xdr:col>
      <xdr:colOff>165100</xdr:colOff>
      <xdr:row>79</xdr:row>
      <xdr:rowOff>45216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36343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8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134948</xdr:rowOff>
    </xdr:from>
    <xdr:to>
      <xdr:col>46</xdr:col>
      <xdr:colOff>38100</xdr:colOff>
      <xdr:row>79</xdr:row>
      <xdr:rowOff>65098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56225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58068</xdr:rowOff>
    </xdr:from>
    <xdr:to>
      <xdr:col>41</xdr:col>
      <xdr:colOff>101600</xdr:colOff>
      <xdr:row>78</xdr:row>
      <xdr:rowOff>159668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150795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94773</xdr:rowOff>
    </xdr:from>
    <xdr:to>
      <xdr:col>55</xdr:col>
      <xdr:colOff>0</xdr:colOff>
      <xdr:row>98</xdr:row>
      <xdr:rowOff>100803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96873"/>
          <a:ext cx="8382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91523</xdr:rowOff>
    </xdr:from>
    <xdr:to>
      <xdr:col>50</xdr:col>
      <xdr:colOff>114300</xdr:colOff>
      <xdr:row>98</xdr:row>
      <xdr:rowOff>100803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893623"/>
          <a:ext cx="8890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91523</xdr:rowOff>
    </xdr:from>
    <xdr:to>
      <xdr:col>45</xdr:col>
      <xdr:colOff>177800</xdr:colOff>
      <xdr:row>98</xdr:row>
      <xdr:rowOff>168801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93623"/>
          <a:ext cx="889000" cy="7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115180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43973</xdr:rowOff>
    </xdr:from>
    <xdr:to>
      <xdr:col>55</xdr:col>
      <xdr:colOff>50800</xdr:colOff>
      <xdr:row>98</xdr:row>
      <xdr:rowOff>145573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136700</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50003</xdr:rowOff>
    </xdr:from>
    <xdr:to>
      <xdr:col>50</xdr:col>
      <xdr:colOff>165100</xdr:colOff>
      <xdr:row>98</xdr:row>
      <xdr:rowOff>151603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5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142730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40723</xdr:rowOff>
    </xdr:from>
    <xdr:to>
      <xdr:col>46</xdr:col>
      <xdr:colOff>38100</xdr:colOff>
      <xdr:row>98</xdr:row>
      <xdr:rowOff>142323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133450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3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118001</xdr:rowOff>
    </xdr:from>
    <xdr:to>
      <xdr:col>41</xdr:col>
      <xdr:colOff>101600</xdr:colOff>
      <xdr:row>99</xdr:row>
      <xdr:rowOff>48151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39278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1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69093</xdr:rowOff>
    </xdr:from>
    <xdr:to>
      <xdr:col>85</xdr:col>
      <xdr:colOff>127000</xdr:colOff>
      <xdr:row>38</xdr:row>
      <xdr:rowOff>72210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84193"/>
          <a:ext cx="8382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42057</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57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165529</xdr:rowOff>
    </xdr:from>
    <xdr:to>
      <xdr:col>81</xdr:col>
      <xdr:colOff>50800</xdr:colOff>
      <xdr:row>38</xdr:row>
      <xdr:rowOff>69093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09179"/>
          <a:ext cx="889000" cy="7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161607</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67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165529</xdr:rowOff>
    </xdr:from>
    <xdr:to>
      <xdr:col>76</xdr:col>
      <xdr:colOff>114300</xdr:colOff>
      <xdr:row>38</xdr:row>
      <xdr:rowOff>34037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09179"/>
          <a:ext cx="889000" cy="3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153980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34037</xdr:rowOff>
    </xdr:from>
    <xdr:to>
      <xdr:col>71</xdr:col>
      <xdr:colOff>177800</xdr:colOff>
      <xdr:row>38</xdr:row>
      <xdr:rowOff>137988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49137"/>
          <a:ext cx="889000" cy="10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149081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6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21410</xdr:rowOff>
    </xdr:from>
    <xdr:to>
      <xdr:col>85</xdr:col>
      <xdr:colOff>177800</xdr:colOff>
      <xdr:row>38</xdr:row>
      <xdr:rowOff>123010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152237</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2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18293</xdr:rowOff>
    </xdr:from>
    <xdr:to>
      <xdr:col>81</xdr:col>
      <xdr:colOff>101600</xdr:colOff>
      <xdr:row>38</xdr:row>
      <xdr:rowOff>119893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136419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30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114729</xdr:rowOff>
    </xdr:from>
    <xdr:to>
      <xdr:col>76</xdr:col>
      <xdr:colOff>165100</xdr:colOff>
      <xdr:row>38</xdr:row>
      <xdr:rowOff>44879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61406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3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154687</xdr:rowOff>
    </xdr:from>
    <xdr:to>
      <xdr:col>72</xdr:col>
      <xdr:colOff>38100</xdr:colOff>
      <xdr:row>38</xdr:row>
      <xdr:rowOff>84837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101364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87188</xdr:rowOff>
    </xdr:from>
    <xdr:to>
      <xdr:col>67</xdr:col>
      <xdr:colOff>101600</xdr:colOff>
      <xdr:row>39</xdr:row>
      <xdr:rowOff>17338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8465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77795</xdr:rowOff>
    </xdr:from>
    <xdr:to>
      <xdr:col>85</xdr:col>
      <xdr:colOff>127000</xdr:colOff>
      <xdr:row>77</xdr:row>
      <xdr:rowOff>107728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79445"/>
          <a:ext cx="8382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90770</xdr:rowOff>
    </xdr:from>
    <xdr:to>
      <xdr:col>81</xdr:col>
      <xdr:colOff>50800</xdr:colOff>
      <xdr:row>77</xdr:row>
      <xdr:rowOff>107728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92420"/>
          <a:ext cx="889000" cy="1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90770</xdr:rowOff>
    </xdr:from>
    <xdr:to>
      <xdr:col>76</xdr:col>
      <xdr:colOff>114300</xdr:colOff>
      <xdr:row>77</xdr:row>
      <xdr:rowOff>92370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9242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35635</xdr:rowOff>
    </xdr:from>
    <xdr:to>
      <xdr:col>71</xdr:col>
      <xdr:colOff>177800</xdr:colOff>
      <xdr:row>77</xdr:row>
      <xdr:rowOff>92370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37285"/>
          <a:ext cx="889000" cy="5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54855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29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50403</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29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26995</xdr:rowOff>
    </xdr:from>
    <xdr:to>
      <xdr:col>85</xdr:col>
      <xdr:colOff>177800</xdr:colOff>
      <xdr:row>77</xdr:row>
      <xdr:rowOff>128595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49872</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8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56928</xdr:rowOff>
    </xdr:from>
    <xdr:to>
      <xdr:col>81</xdr:col>
      <xdr:colOff>101600</xdr:colOff>
      <xdr:row>77</xdr:row>
      <xdr:rowOff>158528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149655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335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39970</xdr:rowOff>
    </xdr:from>
    <xdr:to>
      <xdr:col>76</xdr:col>
      <xdr:colOff>165100</xdr:colOff>
      <xdr:row>77</xdr:row>
      <xdr:rowOff>141570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132697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333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41570</xdr:rowOff>
    </xdr:from>
    <xdr:to>
      <xdr:col>72</xdr:col>
      <xdr:colOff>38100</xdr:colOff>
      <xdr:row>77</xdr:row>
      <xdr:rowOff>143170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134297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333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156285</xdr:rowOff>
    </xdr:from>
    <xdr:to>
      <xdr:col>67</xdr:col>
      <xdr:colOff>101600</xdr:colOff>
      <xdr:row>77</xdr:row>
      <xdr:rowOff>86435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77562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327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162544</xdr:rowOff>
    </xdr:from>
    <xdr:to>
      <xdr:col>85</xdr:col>
      <xdr:colOff>127000</xdr:colOff>
      <xdr:row>99</xdr:row>
      <xdr:rowOff>22527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64644"/>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126378</xdr:rowOff>
    </xdr:from>
    <xdr:to>
      <xdr:col>81</xdr:col>
      <xdr:colOff>50800</xdr:colOff>
      <xdr:row>98</xdr:row>
      <xdr:rowOff>162544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28478"/>
          <a:ext cx="889000" cy="3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126378</xdr:rowOff>
    </xdr:from>
    <xdr:to>
      <xdr:col>76</xdr:col>
      <xdr:colOff>114300</xdr:colOff>
      <xdr:row>99</xdr:row>
      <xdr:rowOff>22106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28478"/>
          <a:ext cx="889000" cy="6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147470</xdr:rowOff>
    </xdr:from>
    <xdr:to>
      <xdr:col>71</xdr:col>
      <xdr:colOff>177800</xdr:colOff>
      <xdr:row>99</xdr:row>
      <xdr:rowOff>22106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49570"/>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94211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143177</xdr:rowOff>
    </xdr:from>
    <xdr:to>
      <xdr:col>85</xdr:col>
      <xdr:colOff>177800</xdr:colOff>
      <xdr:row>99</xdr:row>
      <xdr:rowOff>73327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58104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111744</xdr:rowOff>
    </xdr:from>
    <xdr:to>
      <xdr:col>81</xdr:col>
      <xdr:colOff>101600</xdr:colOff>
      <xdr:row>99</xdr:row>
      <xdr:rowOff>41894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33021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0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75578</xdr:rowOff>
    </xdr:from>
    <xdr:to>
      <xdr:col>76</xdr:col>
      <xdr:colOff>165100</xdr:colOff>
      <xdr:row>99</xdr:row>
      <xdr:rowOff>5728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168305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142756</xdr:rowOff>
    </xdr:from>
    <xdr:to>
      <xdr:col>72</xdr:col>
      <xdr:colOff>38100</xdr:colOff>
      <xdr:row>99</xdr:row>
      <xdr:rowOff>72906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64033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3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96670</xdr:rowOff>
    </xdr:from>
    <xdr:to>
      <xdr:col>67</xdr:col>
      <xdr:colOff>101600</xdr:colOff>
      <xdr:row>99</xdr:row>
      <xdr:rowOff>26820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17947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9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133128</xdr:rowOff>
    </xdr:from>
    <xdr:to>
      <xdr:col>111</xdr:col>
      <xdr:colOff>177800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476778"/>
          <a:ext cx="889000" cy="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133128</xdr:rowOff>
    </xdr:from>
    <xdr:to>
      <xdr:col>107</xdr:col>
      <xdr:colOff>50800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476778"/>
          <a:ext cx="889000" cy="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14806</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6529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18203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1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82328</xdr:rowOff>
    </xdr:from>
    <xdr:to>
      <xdr:col>107</xdr:col>
      <xdr:colOff>101600</xdr:colOff>
      <xdr:row>38</xdr:row>
      <xdr:rowOff>12478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29005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0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67270</xdr:rowOff>
    </xdr:from>
    <xdr:to>
      <xdr:col>116</xdr:col>
      <xdr:colOff>63500</xdr:colOff>
      <xdr:row>58</xdr:row>
      <xdr:rowOff>69182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011370"/>
          <a:ext cx="8382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63915</xdr:rowOff>
    </xdr:from>
    <xdr:to>
      <xdr:col>111</xdr:col>
      <xdr:colOff>177800</xdr:colOff>
      <xdr:row>58</xdr:row>
      <xdr:rowOff>69182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008015"/>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130339</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63915</xdr:rowOff>
    </xdr:from>
    <xdr:to>
      <xdr:col>107</xdr:col>
      <xdr:colOff>50800</xdr:colOff>
      <xdr:row>58</xdr:row>
      <xdr:rowOff>66136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008015"/>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107716</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66136</xdr:rowOff>
    </xdr:from>
    <xdr:to>
      <xdr:col>102</xdr:col>
      <xdr:colOff>114300</xdr:colOff>
      <xdr:row>58</xdr:row>
      <xdr:rowOff>67335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010236"/>
          <a:ext cx="889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114782</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131196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16470</xdr:rowOff>
    </xdr:from>
    <xdr:to>
      <xdr:col>116</xdr:col>
      <xdr:colOff>114300</xdr:colOff>
      <xdr:row>58</xdr:row>
      <xdr:rowOff>118070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9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140899</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1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18382</xdr:rowOff>
    </xdr:from>
    <xdr:to>
      <xdr:col>112</xdr:col>
      <xdr:colOff>38100</xdr:colOff>
      <xdr:row>58</xdr:row>
      <xdr:rowOff>119982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9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136509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13115</xdr:rowOff>
    </xdr:from>
    <xdr:to>
      <xdr:col>107</xdr:col>
      <xdr:colOff>101600</xdr:colOff>
      <xdr:row>58</xdr:row>
      <xdr:rowOff>114715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9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131242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15336</xdr:rowOff>
    </xdr:from>
    <xdr:to>
      <xdr:col>102</xdr:col>
      <xdr:colOff>165100</xdr:colOff>
      <xdr:row>58</xdr:row>
      <xdr:rowOff>116936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9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108063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16535</xdr:rowOff>
    </xdr:from>
    <xdr:to>
      <xdr:col>98</xdr:col>
      <xdr:colOff>38100</xdr:colOff>
      <xdr:row>58</xdr:row>
      <xdr:rowOff>118135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9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109262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98994</xdr:rowOff>
    </xdr:from>
    <xdr:to>
      <xdr:col>116</xdr:col>
      <xdr:colOff>63500</xdr:colOff>
      <xdr:row>74</xdr:row>
      <xdr:rowOff>103002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786294"/>
          <a:ext cx="8382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98994</xdr:rowOff>
    </xdr:from>
    <xdr:to>
      <xdr:col>111</xdr:col>
      <xdr:colOff>177800</xdr:colOff>
      <xdr:row>74</xdr:row>
      <xdr:rowOff>124529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786294"/>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124529</xdr:rowOff>
    </xdr:from>
    <xdr:to>
      <xdr:col>107</xdr:col>
      <xdr:colOff>50800</xdr:colOff>
      <xdr:row>74</xdr:row>
      <xdr:rowOff>153164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811829"/>
          <a:ext cx="889000" cy="2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153164</xdr:rowOff>
    </xdr:from>
    <xdr:to>
      <xdr:col>102</xdr:col>
      <xdr:colOff>114300</xdr:colOff>
      <xdr:row>75</xdr:row>
      <xdr:rowOff>18641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840464"/>
          <a:ext cx="889000" cy="3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80801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115023</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52202</xdr:rowOff>
    </xdr:from>
    <xdr:to>
      <xdr:col>116</xdr:col>
      <xdr:colOff>114300</xdr:colOff>
      <xdr:row>74</xdr:row>
      <xdr:rowOff>153802</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7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30629</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71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48194</xdr:rowOff>
    </xdr:from>
    <xdr:to>
      <xdr:col>112</xdr:col>
      <xdr:colOff>38100</xdr:colOff>
      <xdr:row>74</xdr:row>
      <xdr:rowOff>149794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73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140921</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82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73729</xdr:rowOff>
    </xdr:from>
    <xdr:to>
      <xdr:col>107</xdr:col>
      <xdr:colOff>101600</xdr:colOff>
      <xdr:row>75</xdr:row>
      <xdr:rowOff>3879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166456</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85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102364</xdr:rowOff>
    </xdr:from>
    <xdr:to>
      <xdr:col>102</xdr:col>
      <xdr:colOff>165100</xdr:colOff>
      <xdr:row>75</xdr:row>
      <xdr:rowOff>32514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78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23641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139291</xdr:rowOff>
    </xdr:from>
    <xdr:to>
      <xdr:col>98</xdr:col>
      <xdr:colOff>38100</xdr:colOff>
      <xdr:row>75</xdr:row>
      <xdr:rowOff>69441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8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60568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91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・歳出決算総額は、住民一人当たり</a:t>
          </a:r>
          <a:r>
            <a:rPr lang="en-US" altLang="ja-JP" sz="1100" baseline="0">
              <a:solidFill>
                <a:schemeClr val="dk1"/>
              </a:solidFill>
              <a:effectLst/>
              <a:latin typeface="+mn-lt"/>
              <a:ea typeface="+mn-ea"/>
              <a:cs typeface="+mn-cs"/>
            </a:rPr>
            <a:t>928</a:t>
          </a:r>
          <a:r>
            <a:rPr lang="ja-JP" altLang="ja-JP" sz="1100" baseline="0">
              <a:solidFill>
                <a:schemeClr val="dk1"/>
              </a:solidFill>
              <a:effectLst/>
              <a:latin typeface="+mn-lt"/>
              <a:ea typeface="+mn-ea"/>
              <a:cs typeface="+mn-cs"/>
            </a:rPr>
            <a:t>千円となっている。主な構成項目である人件費は、住民一人当たり</a:t>
          </a:r>
          <a:r>
            <a:rPr lang="en-US" altLang="ja-JP" sz="1100" baseline="0">
              <a:solidFill>
                <a:schemeClr val="dk1"/>
              </a:solidFill>
              <a:effectLst/>
              <a:latin typeface="+mn-lt"/>
              <a:ea typeface="+mn-ea"/>
              <a:cs typeface="+mn-cs"/>
            </a:rPr>
            <a:t>162</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24</a:t>
          </a:r>
          <a:r>
            <a:rPr lang="ja-JP" altLang="ja-JP" sz="1100" baseline="0">
              <a:solidFill>
                <a:schemeClr val="dk1"/>
              </a:solidFill>
              <a:effectLst/>
              <a:latin typeface="+mn-lt"/>
              <a:ea typeface="+mn-ea"/>
              <a:cs typeface="+mn-cs"/>
            </a:rPr>
            <a:t>年度から</a:t>
          </a:r>
          <a:r>
            <a:rPr lang="en-US" altLang="ja-JP" sz="1100" baseline="0">
              <a:solidFill>
                <a:schemeClr val="dk1"/>
              </a:solidFill>
              <a:effectLst/>
              <a:latin typeface="+mn-lt"/>
              <a:ea typeface="+mn-ea"/>
              <a:cs typeface="+mn-cs"/>
            </a:rPr>
            <a:t>140</a:t>
          </a:r>
          <a:r>
            <a:rPr lang="ja-JP" altLang="ja-JP" sz="1100" baseline="0">
              <a:solidFill>
                <a:schemeClr val="dk1"/>
              </a:solidFill>
              <a:effectLst/>
              <a:latin typeface="+mn-lt"/>
              <a:ea typeface="+mn-ea"/>
              <a:cs typeface="+mn-cs"/>
            </a:rPr>
            <a:t>千円程度で推移してき</a:t>
          </a:r>
          <a:r>
            <a:rPr lang="ja-JP" altLang="en-US" sz="1100" baseline="0">
              <a:solidFill>
                <a:schemeClr val="dk1"/>
              </a:solidFill>
              <a:effectLst/>
              <a:latin typeface="+mn-lt"/>
              <a:ea typeface="+mn-ea"/>
              <a:cs typeface="+mn-cs"/>
            </a:rPr>
            <a:t>たがさらに上昇し</a:t>
          </a:r>
          <a:r>
            <a:rPr lang="ja-JP" altLang="ja-JP" sz="1100" baseline="0">
              <a:solidFill>
                <a:schemeClr val="dk1"/>
              </a:solidFill>
              <a:effectLst/>
              <a:latin typeface="+mn-lt"/>
              <a:ea typeface="+mn-ea"/>
              <a:cs typeface="+mn-cs"/>
            </a:rPr>
            <a:t>、高止まりの傾向にある。</a:t>
          </a:r>
          <a:endParaRPr lang="ja-JP" altLang="ja-JP" sz="1400">
            <a:effectLst/>
          </a:endParaRPr>
        </a:p>
        <a:p>
          <a:r>
            <a:rPr lang="ja-JP" altLang="ja-JP" sz="1100" baseline="0">
              <a:solidFill>
                <a:schemeClr val="dk1"/>
              </a:solidFill>
              <a:effectLst/>
              <a:latin typeface="+mn-lt"/>
              <a:ea typeface="+mn-ea"/>
              <a:cs typeface="+mn-cs"/>
            </a:rPr>
            <a:t>・災害復旧事業費は平成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a:t>
          </a:r>
          <a:r>
            <a:rPr lang="en-US" altLang="ja-JP" sz="1100" baseline="0">
              <a:solidFill>
                <a:schemeClr val="dk1"/>
              </a:solidFill>
              <a:effectLst/>
              <a:latin typeface="+mn-lt"/>
              <a:ea typeface="+mn-ea"/>
              <a:cs typeface="+mn-cs"/>
            </a:rPr>
            <a:t>7.9</a:t>
          </a:r>
          <a:r>
            <a:rPr lang="ja-JP" altLang="ja-JP" sz="1100" baseline="0">
              <a:solidFill>
                <a:schemeClr val="dk1"/>
              </a:solidFill>
              <a:effectLst/>
              <a:latin typeface="+mn-lt"/>
              <a:ea typeface="+mn-ea"/>
              <a:cs typeface="+mn-cs"/>
            </a:rPr>
            <a:t>南木曽町豪雨災害により住民一人当たり</a:t>
          </a:r>
          <a:r>
            <a:rPr lang="en-US" altLang="ja-JP" sz="1100" baseline="0">
              <a:solidFill>
                <a:schemeClr val="dk1"/>
              </a:solidFill>
              <a:effectLst/>
              <a:latin typeface="+mn-lt"/>
              <a:ea typeface="+mn-ea"/>
              <a:cs typeface="+mn-cs"/>
            </a:rPr>
            <a:t>30</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年度から類似団体より高い水準にある。</a:t>
          </a:r>
          <a:endParaRPr lang="ja-JP" altLang="ja-JP" sz="1400">
            <a:effectLst/>
          </a:endParaRPr>
        </a:p>
        <a:p>
          <a:r>
            <a:rPr lang="ja-JP" altLang="ja-JP" sz="1100" baseline="0">
              <a:solidFill>
                <a:schemeClr val="dk1"/>
              </a:solidFill>
              <a:effectLst/>
              <a:latin typeface="+mn-lt"/>
              <a:ea typeface="+mn-ea"/>
              <a:cs typeface="+mn-cs"/>
            </a:rPr>
            <a:t>・普通建設事業費は住民一人当たり</a:t>
          </a:r>
          <a:r>
            <a:rPr lang="en-US" altLang="ja-JP" sz="1100" baseline="0">
              <a:solidFill>
                <a:schemeClr val="dk1"/>
              </a:solidFill>
              <a:effectLst/>
              <a:latin typeface="+mn-lt"/>
              <a:ea typeface="+mn-ea"/>
              <a:cs typeface="+mn-cs"/>
            </a:rPr>
            <a:t>161</a:t>
          </a:r>
          <a:r>
            <a:rPr lang="ja-JP" altLang="ja-JP" sz="1100" baseline="0">
              <a:solidFill>
                <a:schemeClr val="dk1"/>
              </a:solidFill>
              <a:effectLst/>
              <a:latin typeface="+mn-lt"/>
              <a:ea typeface="+mn-ea"/>
              <a:cs typeface="+mn-cs"/>
            </a:rPr>
            <a:t>千円となっており、類似団体と比較して一人当たりコストは低い水準にある。これは、必要最低限の普通建設事業を計画的に実施しているためである。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4,229
4,198
215.93
4,074,118
3,926,564
91,797
2,424,998
3,849,340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93359</xdr:rowOff>
    </xdr:from>
    <xdr:to>
      <xdr:col>24</xdr:col>
      <xdr:colOff>63500</xdr:colOff>
      <xdr:row>38</xdr:row>
      <xdr:rowOff>102014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608459"/>
          <a:ext cx="8382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67691</xdr:rowOff>
    </xdr:from>
    <xdr:to>
      <xdr:col>19</xdr:col>
      <xdr:colOff>177800</xdr:colOff>
      <xdr:row>38</xdr:row>
      <xdr:rowOff>102014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82791"/>
          <a:ext cx="889000" cy="3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67691</xdr:rowOff>
    </xdr:from>
    <xdr:to>
      <xdr:col>15</xdr:col>
      <xdr:colOff>50800</xdr:colOff>
      <xdr:row>38</xdr:row>
      <xdr:rowOff>116693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82791"/>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116693</xdr:rowOff>
    </xdr:from>
    <xdr:to>
      <xdr:col>10</xdr:col>
      <xdr:colOff>114300</xdr:colOff>
      <xdr:row>38</xdr:row>
      <xdr:rowOff>123012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631793"/>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7296</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13240</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42559</xdr:rowOff>
    </xdr:from>
    <xdr:to>
      <xdr:col>24</xdr:col>
      <xdr:colOff>114300</xdr:colOff>
      <xdr:row>38</xdr:row>
      <xdr:rowOff>144159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128936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51214</xdr:rowOff>
    </xdr:from>
    <xdr:to>
      <xdr:col>20</xdr:col>
      <xdr:colOff>38100</xdr:colOff>
      <xdr:row>38</xdr:row>
      <xdr:rowOff>152814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143941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5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16891</xdr:rowOff>
    </xdr:from>
    <xdr:to>
      <xdr:col>15</xdr:col>
      <xdr:colOff>101600</xdr:colOff>
      <xdr:row>38</xdr:row>
      <xdr:rowOff>118491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109618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65893</xdr:rowOff>
    </xdr:from>
    <xdr:to>
      <xdr:col>10</xdr:col>
      <xdr:colOff>165100</xdr:colOff>
      <xdr:row>38</xdr:row>
      <xdr:rowOff>167493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158620</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67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72212</xdr:rowOff>
    </xdr:from>
    <xdr:to>
      <xdr:col>6</xdr:col>
      <xdr:colOff>38100</xdr:colOff>
      <xdr:row>39</xdr:row>
      <xdr:rowOff>2362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164939</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68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59251</xdr:rowOff>
    </xdr:from>
    <xdr:to>
      <xdr:col>24</xdr:col>
      <xdr:colOff>63500</xdr:colOff>
      <xdr:row>58</xdr:row>
      <xdr:rowOff>69525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10003351"/>
          <a:ext cx="8382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69525</xdr:rowOff>
    </xdr:from>
    <xdr:to>
      <xdr:col>19</xdr:col>
      <xdr:colOff>177800</xdr:colOff>
      <xdr:row>58</xdr:row>
      <xdr:rowOff>94516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10013625"/>
          <a:ext cx="889000" cy="2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94516</xdr:rowOff>
    </xdr:from>
    <xdr:to>
      <xdr:col>15</xdr:col>
      <xdr:colOff>50800</xdr:colOff>
      <xdr:row>58</xdr:row>
      <xdr:rowOff>145100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38616"/>
          <a:ext cx="889000" cy="5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145100</xdr:rowOff>
    </xdr:from>
    <xdr:to>
      <xdr:col>10</xdr:col>
      <xdr:colOff>114300</xdr:colOff>
      <xdr:row>58</xdr:row>
      <xdr:rowOff>158151</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089200"/>
          <a:ext cx="889000" cy="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10106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1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149004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57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8451</xdr:rowOff>
    </xdr:from>
    <xdr:to>
      <xdr:col>24</xdr:col>
      <xdr:colOff>114300</xdr:colOff>
      <xdr:row>58</xdr:row>
      <xdr:rowOff>110051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158328</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3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18725</xdr:rowOff>
    </xdr:from>
    <xdr:to>
      <xdr:col>20</xdr:col>
      <xdr:colOff>38100</xdr:colOff>
      <xdr:row>58</xdr:row>
      <xdr:rowOff>120325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111452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1005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43716</xdr:rowOff>
    </xdr:from>
    <xdr:to>
      <xdr:col>15</xdr:col>
      <xdr:colOff>101600</xdr:colOff>
      <xdr:row>58</xdr:row>
      <xdr:rowOff>145316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8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136443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100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94300</xdr:rowOff>
    </xdr:from>
    <xdr:to>
      <xdr:col>10</xdr:col>
      <xdr:colOff>165100</xdr:colOff>
      <xdr:row>59</xdr:row>
      <xdr:rowOff>24450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15577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13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107351</xdr:rowOff>
    </xdr:from>
    <xdr:to>
      <xdr:col>6</xdr:col>
      <xdr:colOff>38100</xdr:colOff>
      <xdr:row>59</xdr:row>
      <xdr:rowOff>37501</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5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28628</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14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46520</xdr:rowOff>
    </xdr:from>
    <xdr:to>
      <xdr:col>24</xdr:col>
      <xdr:colOff>63500</xdr:colOff>
      <xdr:row>78</xdr:row>
      <xdr:rowOff>72667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3797300" y="13419620"/>
          <a:ext cx="8382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46520</xdr:rowOff>
    </xdr:from>
    <xdr:to>
      <xdr:col>19</xdr:col>
      <xdr:colOff>177800</xdr:colOff>
      <xdr:row>78</xdr:row>
      <xdr:rowOff>85655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19620"/>
          <a:ext cx="889000" cy="3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73396</xdr:rowOff>
    </xdr:from>
    <xdr:to>
      <xdr:col>15</xdr:col>
      <xdr:colOff>50800</xdr:colOff>
      <xdr:row>78</xdr:row>
      <xdr:rowOff>85655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446496"/>
          <a:ext cx="889000" cy="1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52848</xdr:rowOff>
    </xdr:from>
    <xdr:to>
      <xdr:col>10</xdr:col>
      <xdr:colOff>114300</xdr:colOff>
      <xdr:row>78</xdr:row>
      <xdr:rowOff>73396</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425948"/>
          <a:ext cx="889000" cy="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123925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15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107157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48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21867</xdr:rowOff>
    </xdr:from>
    <xdr:to>
      <xdr:col>24</xdr:col>
      <xdr:colOff>114300</xdr:colOff>
      <xdr:row>78</xdr:row>
      <xdr:rowOff>123467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3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155959</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5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167170</xdr:rowOff>
    </xdr:from>
    <xdr:to>
      <xdr:col>20</xdr:col>
      <xdr:colOff>38100</xdr:colOff>
      <xdr:row>78</xdr:row>
      <xdr:rowOff>97320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113847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1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34855</xdr:rowOff>
    </xdr:from>
    <xdr:to>
      <xdr:col>15</xdr:col>
      <xdr:colOff>101600</xdr:colOff>
      <xdr:row>78</xdr:row>
      <xdr:rowOff>136455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127582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0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22596</xdr:rowOff>
    </xdr:from>
    <xdr:to>
      <xdr:col>10</xdr:col>
      <xdr:colOff>165100</xdr:colOff>
      <xdr:row>78</xdr:row>
      <xdr:rowOff>124196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115323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48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2048</xdr:rowOff>
    </xdr:from>
    <xdr:to>
      <xdr:col>6</xdr:col>
      <xdr:colOff>38100</xdr:colOff>
      <xdr:row>78</xdr:row>
      <xdr:rowOff>103648</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120175</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15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136691</xdr:rowOff>
    </xdr:from>
    <xdr:to>
      <xdr:col>24</xdr:col>
      <xdr:colOff>63500</xdr:colOff>
      <xdr:row>96</xdr:row>
      <xdr:rowOff>64308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424441"/>
          <a:ext cx="838200" cy="9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64308</xdr:rowOff>
    </xdr:from>
    <xdr:to>
      <xdr:col>19</xdr:col>
      <xdr:colOff>177800</xdr:colOff>
      <xdr:row>96</xdr:row>
      <xdr:rowOff>148478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523508"/>
          <a:ext cx="889000" cy="8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136637</xdr:rowOff>
    </xdr:from>
    <xdr:to>
      <xdr:col>15</xdr:col>
      <xdr:colOff>50800</xdr:colOff>
      <xdr:row>96</xdr:row>
      <xdr:rowOff>148478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595837"/>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136637</xdr:rowOff>
    </xdr:from>
    <xdr:to>
      <xdr:col>10</xdr:col>
      <xdr:colOff>114300</xdr:colOff>
      <xdr:row>97</xdr:row>
      <xdr:rowOff>8905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95837"/>
          <a:ext cx="889000" cy="4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159973</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5" y="1610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40177</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5" y="1615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85891</xdr:rowOff>
    </xdr:from>
    <xdr:to>
      <xdr:col>24</xdr:col>
      <xdr:colOff>114300</xdr:colOff>
      <xdr:row>96</xdr:row>
      <xdr:rowOff>16041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108768</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2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13508</xdr:rowOff>
    </xdr:from>
    <xdr:to>
      <xdr:col>20</xdr:col>
      <xdr:colOff>38100</xdr:colOff>
      <xdr:row>96</xdr:row>
      <xdr:rowOff>115108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131635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97678</xdr:rowOff>
    </xdr:from>
    <xdr:to>
      <xdr:col>15</xdr:col>
      <xdr:colOff>101600</xdr:colOff>
      <xdr:row>97</xdr:row>
      <xdr:rowOff>27828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18955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6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85837</xdr:rowOff>
    </xdr:from>
    <xdr:to>
      <xdr:col>10</xdr:col>
      <xdr:colOff>165100</xdr:colOff>
      <xdr:row>97</xdr:row>
      <xdr:rowOff>15987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4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7114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63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129555</xdr:rowOff>
    </xdr:from>
    <xdr:to>
      <xdr:col>6</xdr:col>
      <xdr:colOff>38100</xdr:colOff>
      <xdr:row>97</xdr:row>
      <xdr:rowOff>59705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50832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154559</xdr:rowOff>
    </xdr:from>
    <xdr:to>
      <xdr:col>55</xdr:col>
      <xdr:colOff>0</xdr:colOff>
      <xdr:row>38</xdr:row>
      <xdr:rowOff>158314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669659"/>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158314</xdr:rowOff>
    </xdr:from>
    <xdr:to>
      <xdr:col>50</xdr:col>
      <xdr:colOff>114300</xdr:colOff>
      <xdr:row>38</xdr:row>
      <xdr:rowOff>159948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67341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159948</xdr:rowOff>
    </xdr:from>
    <xdr:to>
      <xdr:col>45</xdr:col>
      <xdr:colOff>177800</xdr:colOff>
      <xdr:row>38</xdr:row>
      <xdr:rowOff>163540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67504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163540</xdr:rowOff>
    </xdr:from>
    <xdr:to>
      <xdr:col>41</xdr:col>
      <xdr:colOff>50800</xdr:colOff>
      <xdr:row>38</xdr:row>
      <xdr:rowOff>165989</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678640"/>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xdr:rowOff>
    </xdr:from>
    <xdr:to>
      <xdr:col>41</xdr:col>
      <xdr:colOff>101600</xdr:colOff>
      <xdr:row>37</xdr:row>
      <xdr:rowOff>107061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4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123588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97299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103759</xdr:rowOff>
    </xdr:from>
    <xdr:to>
      <xdr:col>55</xdr:col>
      <xdr:colOff>50800</xdr:colOff>
      <xdr:row>39</xdr:row>
      <xdr:rowOff>33909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18686</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33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107514</xdr:rowOff>
    </xdr:from>
    <xdr:to>
      <xdr:col>50</xdr:col>
      <xdr:colOff>165100</xdr:colOff>
      <xdr:row>39</xdr:row>
      <xdr:rowOff>37664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28791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71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109148</xdr:rowOff>
    </xdr:from>
    <xdr:to>
      <xdr:col>46</xdr:col>
      <xdr:colOff>38100</xdr:colOff>
      <xdr:row>39</xdr:row>
      <xdr:rowOff>39298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30425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71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112740</xdr:rowOff>
    </xdr:from>
    <xdr:to>
      <xdr:col>41</xdr:col>
      <xdr:colOff>101600</xdr:colOff>
      <xdr:row>39</xdr:row>
      <xdr:rowOff>42890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34017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72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115189</xdr:rowOff>
    </xdr:from>
    <xdr:to>
      <xdr:col>36</xdr:col>
      <xdr:colOff>165100</xdr:colOff>
      <xdr:row>39</xdr:row>
      <xdr:rowOff>45339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36466</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163983</xdr:rowOff>
    </xdr:from>
    <xdr:to>
      <xdr:col>55</xdr:col>
      <xdr:colOff>0</xdr:colOff>
      <xdr:row>57</xdr:row>
      <xdr:rowOff>164520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36633"/>
          <a:ext cx="8382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163983</xdr:rowOff>
    </xdr:from>
    <xdr:to>
      <xdr:col>50</xdr:col>
      <xdr:colOff>114300</xdr:colOff>
      <xdr:row>57</xdr:row>
      <xdr:rowOff>169003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36633"/>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169003</xdr:rowOff>
    </xdr:from>
    <xdr:to>
      <xdr:col>45</xdr:col>
      <xdr:colOff>177800</xdr:colOff>
      <xdr:row>57</xdr:row>
      <xdr:rowOff>169993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41653"/>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169993</xdr:rowOff>
    </xdr:from>
    <xdr:to>
      <xdr:col>41</xdr:col>
      <xdr:colOff>50800</xdr:colOff>
      <xdr:row>58</xdr:row>
      <xdr:rowOff>1373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42643"/>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35004</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3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38319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113720</xdr:rowOff>
    </xdr:from>
    <xdr:to>
      <xdr:col>55</xdr:col>
      <xdr:colOff>50800</xdr:colOff>
      <xdr:row>58</xdr:row>
      <xdr:rowOff>43870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8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113183</xdr:rowOff>
    </xdr:from>
    <xdr:to>
      <xdr:col>50</xdr:col>
      <xdr:colOff>165100</xdr:colOff>
      <xdr:row>58</xdr:row>
      <xdr:rowOff>43333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34460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7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118203</xdr:rowOff>
    </xdr:from>
    <xdr:to>
      <xdr:col>46</xdr:col>
      <xdr:colOff>38100</xdr:colOff>
      <xdr:row>58</xdr:row>
      <xdr:rowOff>48353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9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39480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8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119193</xdr:rowOff>
    </xdr:from>
    <xdr:to>
      <xdr:col>41</xdr:col>
      <xdr:colOff>101600</xdr:colOff>
      <xdr:row>58</xdr:row>
      <xdr:rowOff>49343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40470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8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122023</xdr:rowOff>
    </xdr:from>
    <xdr:to>
      <xdr:col>36</xdr:col>
      <xdr:colOff>165100</xdr:colOff>
      <xdr:row>58</xdr:row>
      <xdr:rowOff>52173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43300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8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90653</xdr:rowOff>
    </xdr:from>
    <xdr:to>
      <xdr:col>55</xdr:col>
      <xdr:colOff>0</xdr:colOff>
      <xdr:row>78</xdr:row>
      <xdr:rowOff>92917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63753"/>
          <a:ext cx="8382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90653</xdr:rowOff>
    </xdr:from>
    <xdr:to>
      <xdr:col>50</xdr:col>
      <xdr:colOff>114300</xdr:colOff>
      <xdr:row>78</xdr:row>
      <xdr:rowOff>113326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63753"/>
          <a:ext cx="889000" cy="2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89587</xdr:rowOff>
    </xdr:from>
    <xdr:to>
      <xdr:col>45</xdr:col>
      <xdr:colOff>177800</xdr:colOff>
      <xdr:row>78</xdr:row>
      <xdr:rowOff>113326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62687"/>
          <a:ext cx="889000" cy="2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89587</xdr:rowOff>
    </xdr:from>
    <xdr:to>
      <xdr:col>41</xdr:col>
      <xdr:colOff>50800</xdr:colOff>
      <xdr:row>78</xdr:row>
      <xdr:rowOff>113088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62687"/>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71376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81404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42117</xdr:rowOff>
    </xdr:from>
    <xdr:to>
      <xdr:col>55</xdr:col>
      <xdr:colOff>50800</xdr:colOff>
      <xdr:row>78</xdr:row>
      <xdr:rowOff>143717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128494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39853</xdr:rowOff>
    </xdr:from>
    <xdr:to>
      <xdr:col>50</xdr:col>
      <xdr:colOff>165100</xdr:colOff>
      <xdr:row>78</xdr:row>
      <xdr:rowOff>141453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132580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0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62526</xdr:rowOff>
    </xdr:from>
    <xdr:to>
      <xdr:col>46</xdr:col>
      <xdr:colOff>38100</xdr:colOff>
      <xdr:row>78</xdr:row>
      <xdr:rowOff>164126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38787</xdr:rowOff>
    </xdr:from>
    <xdr:to>
      <xdr:col>41</xdr:col>
      <xdr:colOff>101600</xdr:colOff>
      <xdr:row>78</xdr:row>
      <xdr:rowOff>140387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131514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62288</xdr:rowOff>
    </xdr:from>
    <xdr:to>
      <xdr:col>36</xdr:col>
      <xdr:colOff>165100</xdr:colOff>
      <xdr:row>78</xdr:row>
      <xdr:rowOff>163888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155015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117659</xdr:rowOff>
    </xdr:from>
    <xdr:to>
      <xdr:col>55</xdr:col>
      <xdr:colOff>0</xdr:colOff>
      <xdr:row>97</xdr:row>
      <xdr:rowOff>155454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48309"/>
          <a:ext cx="8382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75381</xdr:rowOff>
    </xdr:from>
    <xdr:to>
      <xdr:col>50</xdr:col>
      <xdr:colOff>114300</xdr:colOff>
      <xdr:row>97</xdr:row>
      <xdr:rowOff>155454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06031"/>
          <a:ext cx="889000" cy="8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75381</xdr:rowOff>
    </xdr:from>
    <xdr:to>
      <xdr:col>45</xdr:col>
      <xdr:colOff>177800</xdr:colOff>
      <xdr:row>97</xdr:row>
      <xdr:rowOff>169925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06031"/>
          <a:ext cx="889000" cy="9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116148</xdr:rowOff>
    </xdr:from>
    <xdr:to>
      <xdr:col>41</xdr:col>
      <xdr:colOff>50800</xdr:colOff>
      <xdr:row>97</xdr:row>
      <xdr:rowOff>169925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46798"/>
          <a:ext cx="889000" cy="5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23193</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3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74981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36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66859</xdr:rowOff>
    </xdr:from>
    <xdr:to>
      <xdr:col>55</xdr:col>
      <xdr:colOff>50800</xdr:colOff>
      <xdr:row>97</xdr:row>
      <xdr:rowOff>168459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45286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7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104654</xdr:rowOff>
    </xdr:from>
    <xdr:to>
      <xdr:col>50</xdr:col>
      <xdr:colOff>165100</xdr:colOff>
      <xdr:row>98</xdr:row>
      <xdr:rowOff>34804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25931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2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24581</xdr:rowOff>
    </xdr:from>
    <xdr:to>
      <xdr:col>46</xdr:col>
      <xdr:colOff>38100</xdr:colOff>
      <xdr:row>97</xdr:row>
      <xdr:rowOff>126181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117308</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74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119125</xdr:rowOff>
    </xdr:from>
    <xdr:to>
      <xdr:col>41</xdr:col>
      <xdr:colOff>101600</xdr:colOff>
      <xdr:row>98</xdr:row>
      <xdr:rowOff>49275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4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40402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65348</xdr:rowOff>
    </xdr:from>
    <xdr:to>
      <xdr:col>36</xdr:col>
      <xdr:colOff>165100</xdr:colOff>
      <xdr:row>97</xdr:row>
      <xdr:rowOff>166948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158075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8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133441</xdr:rowOff>
    </xdr:from>
    <xdr:to>
      <xdr:col>85</xdr:col>
      <xdr:colOff>127000</xdr:colOff>
      <xdr:row>37</xdr:row>
      <xdr:rowOff>146247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77091"/>
          <a:ext cx="8382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97148</xdr:rowOff>
    </xdr:from>
    <xdr:to>
      <xdr:col>81</xdr:col>
      <xdr:colOff>50800</xdr:colOff>
      <xdr:row>37</xdr:row>
      <xdr:rowOff>146247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40798"/>
          <a:ext cx="889000" cy="4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97148</xdr:rowOff>
    </xdr:from>
    <xdr:to>
      <xdr:col>76</xdr:col>
      <xdr:colOff>114300</xdr:colOff>
      <xdr:row>37</xdr:row>
      <xdr:rowOff>152579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40798"/>
          <a:ext cx="889000" cy="5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152579</xdr:rowOff>
    </xdr:from>
    <xdr:to>
      <xdr:col>71</xdr:col>
      <xdr:colOff>177800</xdr:colOff>
      <xdr:row>38</xdr:row>
      <xdr:rowOff>17874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96229"/>
          <a:ext cx="889000" cy="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142150</xdr:rowOff>
    </xdr:from>
    <xdr:to>
      <xdr:col>72</xdr:col>
      <xdr:colOff>38100</xdr:colOff>
      <xdr:row>37</xdr:row>
      <xdr:rowOff>72300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88827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145314</xdr:rowOff>
    </xdr:from>
    <xdr:to>
      <xdr:col>67</xdr:col>
      <xdr:colOff>101600</xdr:colOff>
      <xdr:row>37</xdr:row>
      <xdr:rowOff>75464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1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91991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82641</xdr:rowOff>
    </xdr:from>
    <xdr:to>
      <xdr:col>85</xdr:col>
      <xdr:colOff>177800</xdr:colOff>
      <xdr:row>38</xdr:row>
      <xdr:rowOff>12791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2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39452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8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95447</xdr:rowOff>
    </xdr:from>
    <xdr:to>
      <xdr:col>81</xdr:col>
      <xdr:colOff>101600</xdr:colOff>
      <xdr:row>38</xdr:row>
      <xdr:rowOff>25597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16724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46348</xdr:rowOff>
    </xdr:from>
    <xdr:to>
      <xdr:col>76</xdr:col>
      <xdr:colOff>165100</xdr:colOff>
      <xdr:row>37</xdr:row>
      <xdr:rowOff>147948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139075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8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101779</xdr:rowOff>
    </xdr:from>
    <xdr:to>
      <xdr:col>72</xdr:col>
      <xdr:colOff>38100</xdr:colOff>
      <xdr:row>38</xdr:row>
      <xdr:rowOff>31930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45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23056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138524</xdr:rowOff>
    </xdr:from>
    <xdr:to>
      <xdr:col>67</xdr:col>
      <xdr:colOff>101600</xdr:colOff>
      <xdr:row>38</xdr:row>
      <xdr:rowOff>68675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821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59801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132961</xdr:rowOff>
    </xdr:from>
    <xdr:to>
      <xdr:col>85</xdr:col>
      <xdr:colOff>127000</xdr:colOff>
      <xdr:row>57</xdr:row>
      <xdr:rowOff>150998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05611"/>
          <a:ext cx="8382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150998</xdr:rowOff>
    </xdr:from>
    <xdr:to>
      <xdr:col>81</xdr:col>
      <xdr:colOff>50800</xdr:colOff>
      <xdr:row>57</xdr:row>
      <xdr:rowOff>158745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23648"/>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119670</xdr:rowOff>
    </xdr:from>
    <xdr:to>
      <xdr:col>76</xdr:col>
      <xdr:colOff>114300</xdr:colOff>
      <xdr:row>57</xdr:row>
      <xdr:rowOff>158745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92320"/>
          <a:ext cx="889000" cy="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119670</xdr:rowOff>
    </xdr:from>
    <xdr:to>
      <xdr:col>71</xdr:col>
      <xdr:colOff>177800</xdr:colOff>
      <xdr:row>57</xdr:row>
      <xdr:rowOff>159545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92320"/>
          <a:ext cx="8890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65028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128487</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82161</xdr:rowOff>
    </xdr:from>
    <xdr:to>
      <xdr:col>85</xdr:col>
      <xdr:colOff>177800</xdr:colOff>
      <xdr:row>58</xdr:row>
      <xdr:rowOff>12311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168538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6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100198</xdr:rowOff>
    </xdr:from>
    <xdr:to>
      <xdr:col>81</xdr:col>
      <xdr:colOff>101600</xdr:colOff>
      <xdr:row>58</xdr:row>
      <xdr:rowOff>30348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21475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6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107945</xdr:rowOff>
    </xdr:from>
    <xdr:to>
      <xdr:col>76</xdr:col>
      <xdr:colOff>165100</xdr:colOff>
      <xdr:row>58</xdr:row>
      <xdr:rowOff>38095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29222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7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68870</xdr:rowOff>
    </xdr:from>
    <xdr:to>
      <xdr:col>72</xdr:col>
      <xdr:colOff>38100</xdr:colOff>
      <xdr:row>57</xdr:row>
      <xdr:rowOff>170470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161597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3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108745</xdr:rowOff>
    </xdr:from>
    <xdr:to>
      <xdr:col>67</xdr:col>
      <xdr:colOff>101600</xdr:colOff>
      <xdr:row>58</xdr:row>
      <xdr:rowOff>38895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30022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69092</xdr:rowOff>
    </xdr:from>
    <xdr:to>
      <xdr:col>85</xdr:col>
      <xdr:colOff>127000</xdr:colOff>
      <xdr:row>78</xdr:row>
      <xdr:rowOff>72211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442192"/>
          <a:ext cx="8382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42057</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15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165529</xdr:rowOff>
    </xdr:from>
    <xdr:to>
      <xdr:col>81</xdr:col>
      <xdr:colOff>50800</xdr:colOff>
      <xdr:row>78</xdr:row>
      <xdr:rowOff>69092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367179"/>
          <a:ext cx="889000" cy="7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161607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5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165529</xdr:rowOff>
    </xdr:from>
    <xdr:to>
      <xdr:col>76</xdr:col>
      <xdr:colOff>114300</xdr:colOff>
      <xdr:row>78</xdr:row>
      <xdr:rowOff>34037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367179"/>
          <a:ext cx="889000" cy="3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153981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5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34037</xdr:rowOff>
    </xdr:from>
    <xdr:to>
      <xdr:col>71</xdr:col>
      <xdr:colOff>177800</xdr:colOff>
      <xdr:row>78</xdr:row>
      <xdr:rowOff>137988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07137"/>
          <a:ext cx="889000" cy="10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149082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52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21411</xdr:rowOff>
    </xdr:from>
    <xdr:to>
      <xdr:col>85</xdr:col>
      <xdr:colOff>177800</xdr:colOff>
      <xdr:row>78</xdr:row>
      <xdr:rowOff>123011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39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152238</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1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18292</xdr:rowOff>
    </xdr:from>
    <xdr:to>
      <xdr:col>81</xdr:col>
      <xdr:colOff>101600</xdr:colOff>
      <xdr:row>78</xdr:row>
      <xdr:rowOff>119892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3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136419</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316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114729</xdr:rowOff>
    </xdr:from>
    <xdr:to>
      <xdr:col>76</xdr:col>
      <xdr:colOff>165100</xdr:colOff>
      <xdr:row>78</xdr:row>
      <xdr:rowOff>44879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61406</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309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154687</xdr:rowOff>
    </xdr:from>
    <xdr:to>
      <xdr:col>72</xdr:col>
      <xdr:colOff>38100</xdr:colOff>
      <xdr:row>78</xdr:row>
      <xdr:rowOff>84837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101364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31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87188</xdr:rowOff>
    </xdr:from>
    <xdr:to>
      <xdr:col>67</xdr:col>
      <xdr:colOff>101600</xdr:colOff>
      <xdr:row>79</xdr:row>
      <xdr:rowOff>17338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8465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553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77795</xdr:rowOff>
    </xdr:from>
    <xdr:to>
      <xdr:col>85</xdr:col>
      <xdr:colOff>127000</xdr:colOff>
      <xdr:row>97</xdr:row>
      <xdr:rowOff>107728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08445"/>
          <a:ext cx="8382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90770</xdr:rowOff>
    </xdr:from>
    <xdr:to>
      <xdr:col>81</xdr:col>
      <xdr:colOff>50800</xdr:colOff>
      <xdr:row>97</xdr:row>
      <xdr:rowOff>107728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21420"/>
          <a:ext cx="889000" cy="1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90770</xdr:rowOff>
    </xdr:from>
    <xdr:to>
      <xdr:col>76</xdr:col>
      <xdr:colOff>114300</xdr:colOff>
      <xdr:row>97</xdr:row>
      <xdr:rowOff>92370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2142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35635</xdr:rowOff>
    </xdr:from>
    <xdr:to>
      <xdr:col>71</xdr:col>
      <xdr:colOff>177800</xdr:colOff>
      <xdr:row>97</xdr:row>
      <xdr:rowOff>92370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66285"/>
          <a:ext cx="889000" cy="5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54740</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3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50207</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33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26995</xdr:rowOff>
    </xdr:from>
    <xdr:to>
      <xdr:col>85</xdr:col>
      <xdr:colOff>177800</xdr:colOff>
      <xdr:row>97</xdr:row>
      <xdr:rowOff>128595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49872</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0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56928</xdr:rowOff>
    </xdr:from>
    <xdr:to>
      <xdr:col>81</xdr:col>
      <xdr:colOff>101600</xdr:colOff>
      <xdr:row>97</xdr:row>
      <xdr:rowOff>158528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149655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678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39970</xdr:rowOff>
    </xdr:from>
    <xdr:to>
      <xdr:col>76</xdr:col>
      <xdr:colOff>165100</xdr:colOff>
      <xdr:row>97</xdr:row>
      <xdr:rowOff>141570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7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132697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676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41570</xdr:rowOff>
    </xdr:from>
    <xdr:to>
      <xdr:col>72</xdr:col>
      <xdr:colOff>38100</xdr:colOff>
      <xdr:row>97</xdr:row>
      <xdr:rowOff>143170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7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134297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676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156285</xdr:rowOff>
    </xdr:from>
    <xdr:to>
      <xdr:col>67</xdr:col>
      <xdr:colOff>101600</xdr:colOff>
      <xdr:row>97</xdr:row>
      <xdr:rowOff>86435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77562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670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・民生費は、住民一人当たり</a:t>
          </a:r>
          <a:r>
            <a:rPr lang="en-US" altLang="ja-JP" sz="1100" baseline="0">
              <a:solidFill>
                <a:schemeClr val="dk1"/>
              </a:solidFill>
              <a:effectLst/>
              <a:latin typeface="+mn-lt"/>
              <a:ea typeface="+mn-ea"/>
              <a:cs typeface="+mn-cs"/>
            </a:rPr>
            <a:t>182</a:t>
          </a:r>
          <a:r>
            <a:rPr lang="ja-JP" altLang="ja-JP" sz="1100" baseline="0">
              <a:solidFill>
                <a:schemeClr val="dk1"/>
              </a:solidFill>
              <a:effectLst/>
              <a:latin typeface="+mn-lt"/>
              <a:ea typeface="+mn-ea"/>
              <a:cs typeface="+mn-cs"/>
            </a:rPr>
            <a:t>千円となっている。決算額全体でみると、民生費のうち児童福祉行政に要する経費である児童福祉費が平成</a:t>
          </a:r>
          <a:r>
            <a:rPr lang="en-US" altLang="ja-JP" sz="1100" baseline="0">
              <a:solidFill>
                <a:schemeClr val="dk1"/>
              </a:solidFill>
              <a:effectLst/>
              <a:latin typeface="+mn-lt"/>
              <a:ea typeface="+mn-ea"/>
              <a:cs typeface="+mn-cs"/>
            </a:rPr>
            <a:t>25</a:t>
          </a:r>
          <a:r>
            <a:rPr lang="ja-JP" altLang="ja-JP" sz="1100" baseline="0">
              <a:solidFill>
                <a:schemeClr val="dk1"/>
              </a:solidFill>
              <a:effectLst/>
              <a:latin typeface="+mn-lt"/>
              <a:ea typeface="+mn-ea"/>
              <a:cs typeface="+mn-cs"/>
            </a:rPr>
            <a:t>年度から増嵩していることが要因となっている。これは保育園耐震改修事業に取り組んできたことによるものである。 </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・災害復旧費は平成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a:t>
          </a:r>
          <a:r>
            <a:rPr lang="en-US" altLang="ja-JP" sz="1100" baseline="0">
              <a:solidFill>
                <a:schemeClr val="dk1"/>
              </a:solidFill>
              <a:effectLst/>
              <a:latin typeface="+mn-lt"/>
              <a:ea typeface="+mn-ea"/>
              <a:cs typeface="+mn-cs"/>
            </a:rPr>
            <a:t>7.9</a:t>
          </a:r>
          <a:r>
            <a:rPr lang="ja-JP" altLang="ja-JP" sz="1100" baseline="0">
              <a:solidFill>
                <a:schemeClr val="dk1"/>
              </a:solidFill>
              <a:effectLst/>
              <a:latin typeface="+mn-lt"/>
              <a:ea typeface="+mn-ea"/>
              <a:cs typeface="+mn-cs"/>
            </a:rPr>
            <a:t>南木曽町豪雨災害により住民一人当たり</a:t>
          </a:r>
          <a:r>
            <a:rPr lang="en-US" altLang="ja-JP" sz="1100" baseline="0">
              <a:solidFill>
                <a:schemeClr val="dk1"/>
              </a:solidFill>
              <a:effectLst/>
              <a:latin typeface="+mn-lt"/>
              <a:ea typeface="+mn-ea"/>
              <a:cs typeface="+mn-cs"/>
            </a:rPr>
            <a:t>30</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年度から類似団体より高い水準にある。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aseline="0">
              <a:solidFill>
                <a:schemeClr val="dk1"/>
              </a:solidFill>
              <a:effectLst/>
              <a:latin typeface="+mn-lt"/>
              <a:ea typeface="+mn-ea"/>
              <a:cs typeface="+mn-cs"/>
            </a:rPr>
            <a:t>標準財政規模に対する割合の財政調整基金残高については、毎年の決算剰余金の積立により年々増加傾向にある。</a:t>
          </a:r>
          <a:endParaRPr lang="ja-JP" altLang="ja-JP" sz="1400">
            <a:effectLst/>
          </a:endParaRPr>
        </a:p>
        <a:p>
          <a:r>
            <a:rPr lang="ja-JP" altLang="ja-JP" sz="1100" baseline="0">
              <a:solidFill>
                <a:schemeClr val="dk1"/>
              </a:solidFill>
              <a:effectLst/>
              <a:latin typeface="+mn-lt"/>
              <a:ea typeface="+mn-ea"/>
              <a:cs typeface="+mn-cs"/>
            </a:rPr>
            <a:t>実質収支額については、</a:t>
          </a:r>
          <a:r>
            <a:rPr lang="ja-JP" altLang="en-US" sz="1100" baseline="0">
              <a:solidFill>
                <a:schemeClr val="dk1"/>
              </a:solidFill>
              <a:effectLst/>
              <a:latin typeface="+mn-lt"/>
              <a:ea typeface="+mn-ea"/>
              <a:cs typeface="+mn-cs"/>
            </a:rPr>
            <a:t>前年に比べ増加している。これは前年度に繰り越された事業が完了したことと、平成</a:t>
          </a:r>
          <a:r>
            <a:rPr lang="en-US" altLang="ja-JP" sz="1100" baseline="0">
              <a:solidFill>
                <a:schemeClr val="dk1"/>
              </a:solidFill>
              <a:effectLst/>
              <a:latin typeface="+mn-lt"/>
              <a:ea typeface="+mn-ea"/>
              <a:cs typeface="+mn-cs"/>
            </a:rPr>
            <a:t>26</a:t>
          </a:r>
          <a:r>
            <a:rPr lang="ja-JP" altLang="en-US" sz="1100" baseline="0">
              <a:solidFill>
                <a:schemeClr val="dk1"/>
              </a:solidFill>
              <a:effectLst/>
              <a:latin typeface="+mn-lt"/>
              <a:ea typeface="+mn-ea"/>
              <a:cs typeface="+mn-cs"/>
            </a:rPr>
            <a:t>年度から実施してきた災害事業が完了したことによるものである。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aseline="0">
              <a:solidFill>
                <a:schemeClr val="dk1"/>
              </a:solidFill>
              <a:effectLst/>
              <a:latin typeface="+mn-lt"/>
              <a:ea typeface="+mn-ea"/>
              <a:cs typeface="+mn-cs"/>
            </a:rPr>
            <a:t>特別会計を含めすべての会計において実質赤字はなし。</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topLeftCell="J1" workbookViewId="0">
      <selection activeCell="W3" sqref="W3:AB5"/>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75</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77</v>
      </c>
      <c r="C3" s="382"/>
      <c r="D3" s="382"/>
      <c r="E3" s="383"/>
      <c r="F3" s="383"/>
      <c r="G3" s="383"/>
      <c r="H3" s="383"/>
      <c r="I3" s="383"/>
      <c r="J3" s="383"/>
      <c r="K3" s="383"/>
      <c r="L3" s="383" t="s">
        <v>78</v>
      </c>
      <c r="M3" s="383"/>
      <c r="N3" s="383"/>
      <c r="O3" s="383"/>
      <c r="P3" s="383"/>
      <c r="Q3" s="383"/>
      <c r="R3" s="390"/>
      <c r="S3" s="390"/>
      <c r="T3" s="390"/>
      <c r="U3" s="390"/>
      <c r="V3" s="391"/>
      <c r="W3" s="365" t="s">
        <v>79</v>
      </c>
      <c r="X3" s="366"/>
      <c r="Y3" s="366"/>
      <c r="Z3" s="366"/>
      <c r="AA3" s="366"/>
      <c r="AB3" s="382"/>
      <c r="AC3" s="390" t="s">
        <v>80</v>
      </c>
      <c r="AD3" s="366"/>
      <c r="AE3" s="366"/>
      <c r="AF3" s="366"/>
      <c r="AG3" s="366"/>
      <c r="AH3" s="366"/>
      <c r="AI3" s="366"/>
      <c r="AJ3" s="366"/>
      <c r="AK3" s="366"/>
      <c r="AL3" s="367"/>
      <c r="AM3" s="365" t="s">
        <v>81</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82</v>
      </c>
      <c r="BO3" s="366"/>
      <c r="BP3" s="366"/>
      <c r="BQ3" s="366"/>
      <c r="BR3" s="366"/>
      <c r="BS3" s="366"/>
      <c r="BT3" s="366"/>
      <c r="BU3" s="367"/>
      <c r="BV3" s="365" t="s">
        <v>83</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84</v>
      </c>
      <c r="CU3" s="366"/>
      <c r="CV3" s="366"/>
      <c r="CW3" s="366"/>
      <c r="CX3" s="366"/>
      <c r="CY3" s="366"/>
      <c r="CZ3" s="366"/>
      <c r="DA3" s="367"/>
      <c r="DB3" s="365" t="s">
        <v>85</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86</v>
      </c>
      <c r="AZ4" s="369"/>
      <c r="BA4" s="369"/>
      <c r="BB4" s="369"/>
      <c r="BC4" s="369"/>
      <c r="BD4" s="369"/>
      <c r="BE4" s="369"/>
      <c r="BF4" s="369"/>
      <c r="BG4" s="369"/>
      <c r="BH4" s="369"/>
      <c r="BI4" s="369"/>
      <c r="BJ4" s="369"/>
      <c r="BK4" s="369"/>
      <c r="BL4" s="369"/>
      <c r="BM4" s="370"/>
      <c r="BN4" s="371">
        <v>4074118</v>
      </c>
      <c r="BO4" s="372"/>
      <c r="BP4" s="372"/>
      <c r="BQ4" s="372"/>
      <c r="BR4" s="372"/>
      <c r="BS4" s="372"/>
      <c r="BT4" s="372"/>
      <c r="BU4" s="373"/>
      <c r="BV4" s="371">
        <v>4041022</v>
      </c>
      <c r="BW4" s="372"/>
      <c r="BX4" s="372"/>
      <c r="BY4" s="372"/>
      <c r="BZ4" s="372"/>
      <c r="CA4" s="372"/>
      <c r="CB4" s="372"/>
      <c r="CC4" s="373"/>
      <c r="CD4" s="374" t="s">
        <v>87</v>
      </c>
      <c r="CE4" s="375"/>
      <c r="CF4" s="375"/>
      <c r="CG4" s="375"/>
      <c r="CH4" s="375"/>
      <c r="CI4" s="375"/>
      <c r="CJ4" s="375"/>
      <c r="CK4" s="375"/>
      <c r="CL4" s="375"/>
      <c r="CM4" s="375"/>
      <c r="CN4" s="375"/>
      <c r="CO4" s="375"/>
      <c r="CP4" s="375"/>
      <c r="CQ4" s="375"/>
      <c r="CR4" s="375"/>
      <c r="CS4" s="376"/>
      <c r="CT4" s="377">
        <v>3.8</v>
      </c>
      <c r="CU4" s="378"/>
      <c r="CV4" s="378"/>
      <c r="CW4" s="378"/>
      <c r="CX4" s="378"/>
      <c r="CY4" s="378"/>
      <c r="CZ4" s="378"/>
      <c r="DA4" s="379"/>
      <c r="DB4" s="377">
        <v>2.7</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88</v>
      </c>
      <c r="AN5" s="438"/>
      <c r="AO5" s="438"/>
      <c r="AP5" s="438"/>
      <c r="AQ5" s="438"/>
      <c r="AR5" s="438"/>
      <c r="AS5" s="438"/>
      <c r="AT5" s="439"/>
      <c r="AU5" s="440" t="s">
        <v>89</v>
      </c>
      <c r="AV5" s="441"/>
      <c r="AW5" s="441"/>
      <c r="AX5" s="441"/>
      <c r="AY5" s="442" t="s">
        <v>90</v>
      </c>
      <c r="AZ5" s="443"/>
      <c r="BA5" s="443"/>
      <c r="BB5" s="443"/>
      <c r="BC5" s="443"/>
      <c r="BD5" s="443"/>
      <c r="BE5" s="443"/>
      <c r="BF5" s="443"/>
      <c r="BG5" s="443"/>
      <c r="BH5" s="443"/>
      <c r="BI5" s="443"/>
      <c r="BJ5" s="443"/>
      <c r="BK5" s="443"/>
      <c r="BL5" s="443"/>
      <c r="BM5" s="444"/>
      <c r="BN5" s="408">
        <v>3926564</v>
      </c>
      <c r="BO5" s="409"/>
      <c r="BP5" s="409"/>
      <c r="BQ5" s="409"/>
      <c r="BR5" s="409"/>
      <c r="BS5" s="409"/>
      <c r="BT5" s="409"/>
      <c r="BU5" s="410"/>
      <c r="BV5" s="408">
        <v>3885974</v>
      </c>
      <c r="BW5" s="409"/>
      <c r="BX5" s="409"/>
      <c r="BY5" s="409"/>
      <c r="BZ5" s="409"/>
      <c r="CA5" s="409"/>
      <c r="CB5" s="409"/>
      <c r="CC5" s="410"/>
      <c r="CD5" s="411" t="s">
        <v>91</v>
      </c>
      <c r="CE5" s="412"/>
      <c r="CF5" s="412"/>
      <c r="CG5" s="412"/>
      <c r="CH5" s="412"/>
      <c r="CI5" s="412"/>
      <c r="CJ5" s="412"/>
      <c r="CK5" s="412"/>
      <c r="CL5" s="412"/>
      <c r="CM5" s="412"/>
      <c r="CN5" s="412"/>
      <c r="CO5" s="412"/>
      <c r="CP5" s="412"/>
      <c r="CQ5" s="412"/>
      <c r="CR5" s="412"/>
      <c r="CS5" s="413"/>
      <c r="CT5" s="405">
        <v>84.9</v>
      </c>
      <c r="CU5" s="406"/>
      <c r="CV5" s="406"/>
      <c r="CW5" s="406"/>
      <c r="CX5" s="406"/>
      <c r="CY5" s="406"/>
      <c r="CZ5" s="406"/>
      <c r="DA5" s="407"/>
      <c r="DB5" s="405">
        <v>84.4</v>
      </c>
      <c r="DC5" s="406"/>
      <c r="DD5" s="406"/>
      <c r="DE5" s="406"/>
      <c r="DF5" s="406"/>
      <c r="DG5" s="406"/>
      <c r="DH5" s="406"/>
      <c r="DI5" s="407"/>
      <c r="DJ5" s="165"/>
      <c r="DK5" s="165"/>
      <c r="DL5" s="165"/>
      <c r="DM5" s="165"/>
      <c r="DN5" s="165"/>
      <c r="DO5" s="165"/>
    </row>
    <row r="6" spans="1:119" ht="18.75" customHeight="1" x14ac:dyDescent="0.15">
      <c r="A6" s="166"/>
      <c r="B6" s="414" t="s">
        <v>92</v>
      </c>
      <c r="C6" s="415"/>
      <c r="D6" s="415"/>
      <c r="E6" s="416"/>
      <c r="F6" s="416"/>
      <c r="G6" s="416"/>
      <c r="H6" s="416"/>
      <c r="I6" s="416"/>
      <c r="J6" s="416"/>
      <c r="K6" s="416"/>
      <c r="L6" s="416" t="s">
        <v>93</v>
      </c>
      <c r="M6" s="416"/>
      <c r="N6" s="416"/>
      <c r="O6" s="416"/>
      <c r="P6" s="416"/>
      <c r="Q6" s="416"/>
      <c r="R6" s="420"/>
      <c r="S6" s="420"/>
      <c r="T6" s="420"/>
      <c r="U6" s="420"/>
      <c r="V6" s="421"/>
      <c r="W6" s="424" t="s">
        <v>94</v>
      </c>
      <c r="X6" s="425"/>
      <c r="Y6" s="425"/>
      <c r="Z6" s="425"/>
      <c r="AA6" s="425"/>
      <c r="AB6" s="415"/>
      <c r="AC6" s="428" t="s">
        <v>95</v>
      </c>
      <c r="AD6" s="429"/>
      <c r="AE6" s="429"/>
      <c r="AF6" s="429"/>
      <c r="AG6" s="429"/>
      <c r="AH6" s="429"/>
      <c r="AI6" s="429"/>
      <c r="AJ6" s="429"/>
      <c r="AK6" s="429"/>
      <c r="AL6" s="430"/>
      <c r="AM6" s="437" t="s">
        <v>96</v>
      </c>
      <c r="AN6" s="438"/>
      <c r="AO6" s="438"/>
      <c r="AP6" s="438"/>
      <c r="AQ6" s="438"/>
      <c r="AR6" s="438"/>
      <c r="AS6" s="438"/>
      <c r="AT6" s="439"/>
      <c r="AU6" s="440" t="s">
        <v>89</v>
      </c>
      <c r="AV6" s="441"/>
      <c r="AW6" s="441"/>
      <c r="AX6" s="441"/>
      <c r="AY6" s="442" t="s">
        <v>97</v>
      </c>
      <c r="AZ6" s="443"/>
      <c r="BA6" s="443"/>
      <c r="BB6" s="443"/>
      <c r="BC6" s="443"/>
      <c r="BD6" s="443"/>
      <c r="BE6" s="443"/>
      <c r="BF6" s="443"/>
      <c r="BG6" s="443"/>
      <c r="BH6" s="443"/>
      <c r="BI6" s="443"/>
      <c r="BJ6" s="443"/>
      <c r="BK6" s="443"/>
      <c r="BL6" s="443"/>
      <c r="BM6" s="444"/>
      <c r="BN6" s="408">
        <v>147554</v>
      </c>
      <c r="BO6" s="409"/>
      <c r="BP6" s="409"/>
      <c r="BQ6" s="409"/>
      <c r="BR6" s="409"/>
      <c r="BS6" s="409"/>
      <c r="BT6" s="409"/>
      <c r="BU6" s="410"/>
      <c r="BV6" s="408">
        <v>155048</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84.9</v>
      </c>
      <c r="CU6" s="446"/>
      <c r="CV6" s="446"/>
      <c r="CW6" s="446"/>
      <c r="CX6" s="446"/>
      <c r="CY6" s="446"/>
      <c r="CZ6" s="446"/>
      <c r="DA6" s="447"/>
      <c r="DB6" s="445">
        <v>84.4</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55757</v>
      </c>
      <c r="BO7" s="409"/>
      <c r="BP7" s="409"/>
      <c r="BQ7" s="409"/>
      <c r="BR7" s="409"/>
      <c r="BS7" s="409"/>
      <c r="BT7" s="409"/>
      <c r="BU7" s="410"/>
      <c r="BV7" s="408">
        <v>88904</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2424998</v>
      </c>
      <c r="CU7" s="409"/>
      <c r="CV7" s="409"/>
      <c r="CW7" s="409"/>
      <c r="CX7" s="409"/>
      <c r="CY7" s="409"/>
      <c r="CZ7" s="409"/>
      <c r="DA7" s="410"/>
      <c r="DB7" s="408">
        <v>2481547</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91797</v>
      </c>
      <c r="BO8" s="409"/>
      <c r="BP8" s="409"/>
      <c r="BQ8" s="409"/>
      <c r="BR8" s="409"/>
      <c r="BS8" s="409"/>
      <c r="BT8" s="409"/>
      <c r="BU8" s="410"/>
      <c r="BV8" s="408">
        <v>66144</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0.24</v>
      </c>
      <c r="CU8" s="449"/>
      <c r="CV8" s="449"/>
      <c r="CW8" s="449"/>
      <c r="CX8" s="449"/>
      <c r="CY8" s="449"/>
      <c r="CZ8" s="449"/>
      <c r="DA8" s="450"/>
      <c r="DB8" s="448">
        <v>0.24</v>
      </c>
      <c r="DC8" s="449"/>
      <c r="DD8" s="449"/>
      <c r="DE8" s="449"/>
      <c r="DF8" s="449"/>
      <c r="DG8" s="449"/>
      <c r="DH8" s="449"/>
      <c r="DI8" s="450"/>
      <c r="DJ8" s="165"/>
      <c r="DK8" s="165"/>
      <c r="DL8" s="165"/>
      <c r="DM8" s="165"/>
      <c r="DN8" s="165"/>
      <c r="DO8" s="165"/>
    </row>
    <row r="9" spans="1:119" ht="18.75" customHeight="1" thickBot="1" x14ac:dyDescent="0.2">
      <c r="A9" s="166"/>
      <c r="B9" s="402" t="s">
        <v>107</v>
      </c>
      <c r="C9" s="403"/>
      <c r="D9" s="403"/>
      <c r="E9" s="403"/>
      <c r="F9" s="403"/>
      <c r="G9" s="403"/>
      <c r="H9" s="403"/>
      <c r="I9" s="403"/>
      <c r="J9" s="403"/>
      <c r="K9" s="451"/>
      <c r="L9" s="452" t="s">
        <v>108</v>
      </c>
      <c r="M9" s="453"/>
      <c r="N9" s="453"/>
      <c r="O9" s="453"/>
      <c r="P9" s="453"/>
      <c r="Q9" s="454"/>
      <c r="R9" s="455">
        <v>4313</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111</v>
      </c>
      <c r="AV9" s="441"/>
      <c r="AW9" s="441"/>
      <c r="AX9" s="441"/>
      <c r="AY9" s="442" t="s">
        <v>112</v>
      </c>
      <c r="AZ9" s="443"/>
      <c r="BA9" s="443"/>
      <c r="BB9" s="443"/>
      <c r="BC9" s="443"/>
      <c r="BD9" s="443"/>
      <c r="BE9" s="443"/>
      <c r="BF9" s="443"/>
      <c r="BG9" s="443"/>
      <c r="BH9" s="443"/>
      <c r="BI9" s="443"/>
      <c r="BJ9" s="443"/>
      <c r="BK9" s="443"/>
      <c r="BL9" s="443"/>
      <c r="BM9" s="444"/>
      <c r="BN9" s="408">
        <v>25653</v>
      </c>
      <c r="BO9" s="409"/>
      <c r="BP9" s="409"/>
      <c r="BQ9" s="409"/>
      <c r="BR9" s="409"/>
      <c r="BS9" s="409"/>
      <c r="BT9" s="409"/>
      <c r="BU9" s="410"/>
      <c r="BV9" s="408">
        <v>-56999</v>
      </c>
      <c r="BW9" s="409"/>
      <c r="BX9" s="409"/>
      <c r="BY9" s="409"/>
      <c r="BZ9" s="409"/>
      <c r="CA9" s="409"/>
      <c r="CB9" s="409"/>
      <c r="CC9" s="410"/>
      <c r="CD9" s="411" t="s">
        <v>113</v>
      </c>
      <c r="CE9" s="412"/>
      <c r="CF9" s="412"/>
      <c r="CG9" s="412"/>
      <c r="CH9" s="412"/>
      <c r="CI9" s="412"/>
      <c r="CJ9" s="412"/>
      <c r="CK9" s="412"/>
      <c r="CL9" s="412"/>
      <c r="CM9" s="412"/>
      <c r="CN9" s="412"/>
      <c r="CO9" s="412"/>
      <c r="CP9" s="412"/>
      <c r="CQ9" s="412"/>
      <c r="CR9" s="412"/>
      <c r="CS9" s="413"/>
      <c r="CT9" s="405">
        <v>16.3</v>
      </c>
      <c r="CU9" s="406"/>
      <c r="CV9" s="406"/>
      <c r="CW9" s="406"/>
      <c r="CX9" s="406"/>
      <c r="CY9" s="406"/>
      <c r="CZ9" s="406"/>
      <c r="DA9" s="407"/>
      <c r="DB9" s="405">
        <v>15.6</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114</v>
      </c>
      <c r="M10" s="438"/>
      <c r="N10" s="438"/>
      <c r="O10" s="438"/>
      <c r="P10" s="438"/>
      <c r="Q10" s="439"/>
      <c r="R10" s="459">
        <v>4810</v>
      </c>
      <c r="S10" s="460"/>
      <c r="T10" s="460"/>
      <c r="U10" s="460"/>
      <c r="V10" s="461"/>
      <c r="W10" s="396"/>
      <c r="X10" s="397"/>
      <c r="Y10" s="397"/>
      <c r="Z10" s="397"/>
      <c r="AA10" s="397"/>
      <c r="AB10" s="397"/>
      <c r="AC10" s="397"/>
      <c r="AD10" s="397"/>
      <c r="AE10" s="397"/>
      <c r="AF10" s="397"/>
      <c r="AG10" s="397"/>
      <c r="AH10" s="397"/>
      <c r="AI10" s="397"/>
      <c r="AJ10" s="397"/>
      <c r="AK10" s="397"/>
      <c r="AL10" s="400"/>
      <c r="AM10" s="437" t="s">
        <v>115</v>
      </c>
      <c r="AN10" s="438"/>
      <c r="AO10" s="438"/>
      <c r="AP10" s="438"/>
      <c r="AQ10" s="438"/>
      <c r="AR10" s="438"/>
      <c r="AS10" s="438"/>
      <c r="AT10" s="439"/>
      <c r="AU10" s="440" t="s">
        <v>111</v>
      </c>
      <c r="AV10" s="441"/>
      <c r="AW10" s="441"/>
      <c r="AX10" s="441"/>
      <c r="AY10" s="442" t="s">
        <v>116</v>
      </c>
      <c r="AZ10" s="443"/>
      <c r="BA10" s="443"/>
      <c r="BB10" s="443"/>
      <c r="BC10" s="443"/>
      <c r="BD10" s="443"/>
      <c r="BE10" s="443"/>
      <c r="BF10" s="443"/>
      <c r="BG10" s="443"/>
      <c r="BH10" s="443"/>
      <c r="BI10" s="443"/>
      <c r="BJ10" s="443"/>
      <c r="BK10" s="443"/>
      <c r="BL10" s="443"/>
      <c r="BM10" s="444"/>
      <c r="BN10" s="408">
        <v>21</v>
      </c>
      <c r="BO10" s="409"/>
      <c r="BP10" s="409"/>
      <c r="BQ10" s="409"/>
      <c r="BR10" s="409"/>
      <c r="BS10" s="409"/>
      <c r="BT10" s="409"/>
      <c r="BU10" s="410"/>
      <c r="BV10" s="408">
        <v>32</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121</v>
      </c>
      <c r="AV11" s="441"/>
      <c r="AW11" s="441"/>
      <c r="AX11" s="441"/>
      <c r="AY11" s="442" t="s">
        <v>122</v>
      </c>
      <c r="AZ11" s="443"/>
      <c r="BA11" s="443"/>
      <c r="BB11" s="443"/>
      <c r="BC11" s="443"/>
      <c r="BD11" s="443"/>
      <c r="BE11" s="443"/>
      <c r="BF11" s="443"/>
      <c r="BG11" s="443"/>
      <c r="BH11" s="443"/>
      <c r="BI11" s="443"/>
      <c r="BJ11" s="443"/>
      <c r="BK11" s="443"/>
      <c r="BL11" s="443"/>
      <c r="BM11" s="444"/>
      <c r="BN11" s="408">
        <v>31264</v>
      </c>
      <c r="BO11" s="409"/>
      <c r="BP11" s="409"/>
      <c r="BQ11" s="409"/>
      <c r="BR11" s="409"/>
      <c r="BS11" s="409"/>
      <c r="BT11" s="409"/>
      <c r="BU11" s="410"/>
      <c r="BV11" s="408">
        <v>0</v>
      </c>
      <c r="BW11" s="409"/>
      <c r="BX11" s="409"/>
      <c r="BY11" s="409"/>
      <c r="BZ11" s="409"/>
      <c r="CA11" s="409"/>
      <c r="CB11" s="409"/>
      <c r="CC11" s="410"/>
      <c r="CD11" s="411" t="s">
        <v>123</v>
      </c>
      <c r="CE11" s="412"/>
      <c r="CF11" s="412"/>
      <c r="CG11" s="412"/>
      <c r="CH11" s="412"/>
      <c r="CI11" s="412"/>
      <c r="CJ11" s="412"/>
      <c r="CK11" s="412"/>
      <c r="CL11" s="412"/>
      <c r="CM11" s="412"/>
      <c r="CN11" s="412"/>
      <c r="CO11" s="412"/>
      <c r="CP11" s="412"/>
      <c r="CQ11" s="412"/>
      <c r="CR11" s="412"/>
      <c r="CS11" s="413"/>
      <c r="CT11" s="448" t="s">
        <v>124</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4229</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89</v>
      </c>
      <c r="AV12" s="441"/>
      <c r="AW12" s="441"/>
      <c r="AX12" s="441"/>
      <c r="AY12" s="442" t="s">
        <v>130</v>
      </c>
      <c r="AZ12" s="443"/>
      <c r="BA12" s="443"/>
      <c r="BB12" s="443"/>
      <c r="BC12" s="443"/>
      <c r="BD12" s="443"/>
      <c r="BE12" s="443"/>
      <c r="BF12" s="443"/>
      <c r="BG12" s="443"/>
      <c r="BH12" s="443"/>
      <c r="BI12" s="443"/>
      <c r="BJ12" s="443"/>
      <c r="BK12" s="443"/>
      <c r="BL12" s="443"/>
      <c r="BM12" s="444"/>
      <c r="BN12" s="408">
        <v>35700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4198</v>
      </c>
      <c r="S13" s="490"/>
      <c r="T13" s="490"/>
      <c r="U13" s="490"/>
      <c r="V13" s="491"/>
      <c r="W13" s="424" t="s">
        <v>134</v>
      </c>
      <c r="X13" s="425"/>
      <c r="Y13" s="425"/>
      <c r="Z13" s="425"/>
      <c r="AA13" s="425"/>
      <c r="AB13" s="415"/>
      <c r="AC13" s="459">
        <v>210</v>
      </c>
      <c r="AD13" s="460"/>
      <c r="AE13" s="460"/>
      <c r="AF13" s="460"/>
      <c r="AG13" s="499"/>
      <c r="AH13" s="459">
        <v>145</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21238</v>
      </c>
      <c r="BO13" s="409"/>
      <c r="BP13" s="409"/>
      <c r="BQ13" s="409"/>
      <c r="BR13" s="409"/>
      <c r="BS13" s="409"/>
      <c r="BT13" s="409"/>
      <c r="BU13" s="410"/>
      <c r="BV13" s="408">
        <v>-56967</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6.9</v>
      </c>
      <c r="CU13" s="406"/>
      <c r="CV13" s="406"/>
      <c r="CW13" s="406"/>
      <c r="CX13" s="406"/>
      <c r="CY13" s="406"/>
      <c r="CZ13" s="406"/>
      <c r="DA13" s="407"/>
      <c r="DB13" s="405">
        <v>6.9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4344</v>
      </c>
      <c r="S14" s="490"/>
      <c r="T14" s="490"/>
      <c r="U14" s="490"/>
      <c r="V14" s="491"/>
      <c r="W14" s="398"/>
      <c r="X14" s="399"/>
      <c r="Y14" s="399"/>
      <c r="Z14" s="399"/>
      <c r="AA14" s="399"/>
      <c r="AB14" s="388"/>
      <c r="AC14" s="492">
        <v>9.3000000000000007</v>
      </c>
      <c r="AD14" s="493"/>
      <c r="AE14" s="493"/>
      <c r="AF14" s="493"/>
      <c r="AG14" s="494"/>
      <c r="AH14" s="492">
        <v>6.3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12.4</v>
      </c>
      <c r="CU14" s="504"/>
      <c r="CV14" s="504"/>
      <c r="CW14" s="504"/>
      <c r="CX14" s="504"/>
      <c r="CY14" s="504"/>
      <c r="CZ14" s="504"/>
      <c r="DA14" s="505"/>
      <c r="DB14" s="503">
        <v>12.5</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133</v>
      </c>
      <c r="N15" s="497"/>
      <c r="O15" s="497"/>
      <c r="P15" s="497"/>
      <c r="Q15" s="498"/>
      <c r="R15" s="489">
        <v>4310</v>
      </c>
      <c r="S15" s="490"/>
      <c r="T15" s="490"/>
      <c r="U15" s="490"/>
      <c r="V15" s="491"/>
      <c r="W15" s="424" t="s">
        <v>141</v>
      </c>
      <c r="X15" s="425"/>
      <c r="Y15" s="425"/>
      <c r="Z15" s="425"/>
      <c r="AA15" s="425"/>
      <c r="AB15" s="415"/>
      <c r="AC15" s="459">
        <v>796</v>
      </c>
      <c r="AD15" s="460"/>
      <c r="AE15" s="460"/>
      <c r="AF15" s="460"/>
      <c r="AG15" s="499"/>
      <c r="AH15" s="459">
        <v>856</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532663</v>
      </c>
      <c r="BO15" s="372"/>
      <c r="BP15" s="372"/>
      <c r="BQ15" s="372"/>
      <c r="BR15" s="372"/>
      <c r="BS15" s="372"/>
      <c r="BT15" s="372"/>
      <c r="BU15" s="373"/>
      <c r="BV15" s="371">
        <v>539003</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35.299999999999997</v>
      </c>
      <c r="AD16" s="493"/>
      <c r="AE16" s="493"/>
      <c r="AF16" s="493"/>
      <c r="AG16" s="494"/>
      <c r="AH16" s="492">
        <v>37</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2185532</v>
      </c>
      <c r="BO16" s="409"/>
      <c r="BP16" s="409"/>
      <c r="BQ16" s="409"/>
      <c r="BR16" s="409"/>
      <c r="BS16" s="409"/>
      <c r="BT16" s="409"/>
      <c r="BU16" s="410"/>
      <c r="BV16" s="408">
        <v>2243704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1252</v>
      </c>
      <c r="AD17" s="460"/>
      <c r="AE17" s="460"/>
      <c r="AF17" s="460"/>
      <c r="AG17" s="499"/>
      <c r="AH17" s="459">
        <v>1314</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671420</v>
      </c>
      <c r="BO17" s="409"/>
      <c r="BP17" s="409"/>
      <c r="BQ17" s="409"/>
      <c r="BR17" s="409"/>
      <c r="BS17" s="409"/>
      <c r="BT17" s="409"/>
      <c r="BU17" s="410"/>
      <c r="BV17" s="408">
        <v>677245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215.93</v>
      </c>
      <c r="M18" s="521"/>
      <c r="N18" s="521"/>
      <c r="O18" s="521"/>
      <c r="P18" s="521"/>
      <c r="Q18" s="521"/>
      <c r="R18" s="522"/>
      <c r="S18" s="522"/>
      <c r="T18" s="522"/>
      <c r="U18" s="522"/>
      <c r="V18" s="523"/>
      <c r="W18" s="426"/>
      <c r="X18" s="427"/>
      <c r="Y18" s="427"/>
      <c r="Z18" s="427"/>
      <c r="AA18" s="427"/>
      <c r="AB18" s="418"/>
      <c r="AC18" s="524">
        <v>55.4</v>
      </c>
      <c r="AD18" s="525"/>
      <c r="AE18" s="525"/>
      <c r="AF18" s="525"/>
      <c r="AG18" s="526"/>
      <c r="AH18" s="524">
        <v>56.8</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2053543</v>
      </c>
      <c r="BO18" s="409"/>
      <c r="BP18" s="409"/>
      <c r="BQ18" s="409"/>
      <c r="BR18" s="409"/>
      <c r="BS18" s="409"/>
      <c r="BT18" s="409"/>
      <c r="BU18" s="410"/>
      <c r="BV18" s="408">
        <v>2051878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20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2849457</v>
      </c>
      <c r="BO19" s="409"/>
      <c r="BP19" s="409"/>
      <c r="BQ19" s="409"/>
      <c r="BR19" s="409"/>
      <c r="BS19" s="409"/>
      <c r="BT19" s="409"/>
      <c r="BU19" s="410"/>
      <c r="BV19" s="408">
        <v>2801605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1713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68" t="s">
        <v>161</v>
      </c>
      <c r="AI22" s="425"/>
      <c r="AJ22" s="425"/>
      <c r="AK22" s="425"/>
      <c r="AL22" s="415"/>
      <c r="AM22" s="568" t="s">
        <v>162</v>
      </c>
      <c r="AN22" s="569"/>
      <c r="AO22" s="569"/>
      <c r="AP22" s="569"/>
      <c r="AQ22" s="569"/>
      <c r="AR22" s="570"/>
      <c r="AS22" s="551" t="s">
        <v>159</v>
      </c>
      <c r="AT22" s="552"/>
      <c r="AU22" s="552"/>
      <c r="AV22" s="552"/>
      <c r="AW22" s="552"/>
      <c r="AX22" s="574"/>
      <c r="AY22" s="576"/>
      <c r="AZ22" s="577"/>
      <c r="BA22" s="577"/>
      <c r="BB22" s="577"/>
      <c r="BC22" s="577"/>
      <c r="BD22" s="577"/>
      <c r="BE22" s="577"/>
      <c r="BF22" s="577"/>
      <c r="BG22" s="577"/>
      <c r="BH22" s="577"/>
      <c r="BI22" s="577"/>
      <c r="BJ22" s="577"/>
      <c r="BK22" s="577"/>
      <c r="BL22" s="577"/>
      <c r="BM22" s="578"/>
      <c r="BN22" s="579"/>
      <c r="BO22" s="580"/>
      <c r="BP22" s="580"/>
      <c r="BQ22" s="580"/>
      <c r="BR22" s="580"/>
      <c r="BS22" s="580"/>
      <c r="BT22" s="580"/>
      <c r="BU22" s="581"/>
      <c r="BV22" s="579"/>
      <c r="BW22" s="580"/>
      <c r="BX22" s="580"/>
      <c r="BY22" s="580"/>
      <c r="BZ22" s="580"/>
      <c r="CA22" s="580"/>
      <c r="CB22" s="580"/>
      <c r="CC22" s="581"/>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1"/>
      <c r="AN23" s="572"/>
      <c r="AO23" s="572"/>
      <c r="AP23" s="572"/>
      <c r="AQ23" s="572"/>
      <c r="AR23" s="573"/>
      <c r="AS23" s="554"/>
      <c r="AT23" s="555"/>
      <c r="AU23" s="555"/>
      <c r="AV23" s="555"/>
      <c r="AW23" s="555"/>
      <c r="AX23" s="575"/>
      <c r="AY23" s="368" t="s">
        <v>163</v>
      </c>
      <c r="AZ23" s="369"/>
      <c r="BA23" s="369"/>
      <c r="BB23" s="369"/>
      <c r="BC23" s="369"/>
      <c r="BD23" s="369"/>
      <c r="BE23" s="369"/>
      <c r="BF23" s="369"/>
      <c r="BG23" s="369"/>
      <c r="BH23" s="369"/>
      <c r="BI23" s="369"/>
      <c r="BJ23" s="369"/>
      <c r="BK23" s="369"/>
      <c r="BL23" s="369"/>
      <c r="BM23" s="370"/>
      <c r="BN23" s="408">
        <v>3849340</v>
      </c>
      <c r="BO23" s="409"/>
      <c r="BP23" s="409"/>
      <c r="BQ23" s="409"/>
      <c r="BR23" s="409"/>
      <c r="BS23" s="409"/>
      <c r="BT23" s="409"/>
      <c r="BU23" s="410"/>
      <c r="BV23" s="408">
        <v>3747888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5500</v>
      </c>
      <c r="R24" s="460"/>
      <c r="S24" s="460"/>
      <c r="T24" s="460"/>
      <c r="U24" s="460"/>
      <c r="V24" s="499"/>
      <c r="W24" s="558"/>
      <c r="X24" s="546"/>
      <c r="Y24" s="547"/>
      <c r="Z24" s="458" t="s">
        <v>165</v>
      </c>
      <c r="AA24" s="438"/>
      <c r="AB24" s="438"/>
      <c r="AC24" s="438"/>
      <c r="AD24" s="438"/>
      <c r="AE24" s="438"/>
      <c r="AF24" s="438"/>
      <c r="AG24" s="439"/>
      <c r="AH24" s="459">
        <v>77</v>
      </c>
      <c r="AI24" s="460"/>
      <c r="AJ24" s="460"/>
      <c r="AK24" s="460"/>
      <c r="AL24" s="499"/>
      <c r="AM24" s="459">
        <v>232848</v>
      </c>
      <c r="AN24" s="460"/>
      <c r="AO24" s="460"/>
      <c r="AP24" s="460"/>
      <c r="AQ24" s="460"/>
      <c r="AR24" s="499"/>
      <c r="AS24" s="459">
        <v>3024</v>
      </c>
      <c r="AT24" s="460"/>
      <c r="AU24" s="460"/>
      <c r="AV24" s="460"/>
      <c r="AW24" s="460"/>
      <c r="AX24" s="461"/>
      <c r="AY24" s="576" t="s">
        <v>166</v>
      </c>
      <c r="AZ24" s="577"/>
      <c r="BA24" s="577"/>
      <c r="BB24" s="577"/>
      <c r="BC24" s="577"/>
      <c r="BD24" s="577"/>
      <c r="BE24" s="577"/>
      <c r="BF24" s="577"/>
      <c r="BG24" s="577"/>
      <c r="BH24" s="577"/>
      <c r="BI24" s="577"/>
      <c r="BJ24" s="577"/>
      <c r="BK24" s="577"/>
      <c r="BL24" s="577"/>
      <c r="BM24" s="578"/>
      <c r="BN24" s="408">
        <v>3841127</v>
      </c>
      <c r="BO24" s="409"/>
      <c r="BP24" s="409"/>
      <c r="BQ24" s="409"/>
      <c r="BR24" s="409"/>
      <c r="BS24" s="409"/>
      <c r="BT24" s="409"/>
      <c r="BU24" s="410"/>
      <c r="BV24" s="408">
        <v>3700950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5350</v>
      </c>
      <c r="R25" s="460"/>
      <c r="S25" s="460"/>
      <c r="T25" s="460"/>
      <c r="U25" s="460"/>
      <c r="V25" s="499"/>
      <c r="W25" s="558"/>
      <c r="X25" s="546"/>
      <c r="Y25" s="547"/>
      <c r="Z25" s="458" t="s">
        <v>168</v>
      </c>
      <c r="AA25" s="438"/>
      <c r="AB25" s="438"/>
      <c r="AC25" s="438"/>
      <c r="AD25" s="438"/>
      <c r="AE25" s="438"/>
      <c r="AF25" s="438"/>
      <c r="AG25" s="439"/>
      <c r="AH25" s="459" t="s">
        <v>132</v>
      </c>
      <c r="AI25" s="460"/>
      <c r="AJ25" s="460"/>
      <c r="AK25" s="460"/>
      <c r="AL25" s="499"/>
      <c r="AM25" s="459" t="s">
        <v>132</v>
      </c>
      <c r="AN25" s="460"/>
      <c r="AO25" s="460"/>
      <c r="AP25" s="460"/>
      <c r="AQ25" s="460"/>
      <c r="AR25" s="499"/>
      <c r="AS25" s="459" t="s">
        <v>132</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8700</v>
      </c>
      <c r="BO25" s="372"/>
      <c r="BP25" s="372"/>
      <c r="BQ25" s="372"/>
      <c r="BR25" s="372"/>
      <c r="BS25" s="372"/>
      <c r="BT25" s="372"/>
      <c r="BU25" s="373"/>
      <c r="BV25" s="371" t="s">
        <v>132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5200</v>
      </c>
      <c r="R26" s="460"/>
      <c r="S26" s="460"/>
      <c r="T26" s="460"/>
      <c r="U26" s="460"/>
      <c r="V26" s="499"/>
      <c r="W26" s="558"/>
      <c r="X26" s="546"/>
      <c r="Y26" s="547"/>
      <c r="Z26" s="458" t="s">
        <v>171</v>
      </c>
      <c r="AA26" s="582"/>
      <c r="AB26" s="582"/>
      <c r="AC26" s="582"/>
      <c r="AD26" s="582"/>
      <c r="AE26" s="582"/>
      <c r="AF26" s="582"/>
      <c r="AG26" s="583"/>
      <c r="AH26" s="459">
        <v>3</v>
      </c>
      <c r="AI26" s="460"/>
      <c r="AJ26" s="460"/>
      <c r="AK26" s="460"/>
      <c r="AL26" s="499"/>
      <c r="AM26" s="459">
        <v>8040</v>
      </c>
      <c r="AN26" s="460"/>
      <c r="AO26" s="460"/>
      <c r="AP26" s="460"/>
      <c r="AQ26" s="460"/>
      <c r="AR26" s="499"/>
      <c r="AS26" s="459">
        <v>2680</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2420</v>
      </c>
      <c r="R27" s="460"/>
      <c r="S27" s="460"/>
      <c r="T27" s="460"/>
      <c r="U27" s="460"/>
      <c r="V27" s="499"/>
      <c r="W27" s="558"/>
      <c r="X27" s="546"/>
      <c r="Y27" s="547"/>
      <c r="Z27" s="458" t="s">
        <v>174</v>
      </c>
      <c r="AA27" s="438"/>
      <c r="AB27" s="438"/>
      <c r="AC27" s="438"/>
      <c r="AD27" s="438"/>
      <c r="AE27" s="438"/>
      <c r="AF27" s="438"/>
      <c r="AG27" s="439"/>
      <c r="AH27" s="459" t="s">
        <v>132</v>
      </c>
      <c r="AI27" s="460"/>
      <c r="AJ27" s="460"/>
      <c r="AK27" s="460"/>
      <c r="AL27" s="499"/>
      <c r="AM27" s="459" t="s">
        <v>175</v>
      </c>
      <c r="AN27" s="460"/>
      <c r="AO27" s="460"/>
      <c r="AP27" s="460"/>
      <c r="AQ27" s="460"/>
      <c r="AR27" s="499"/>
      <c r="AS27" s="459" t="s">
        <v>175</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79">
        <v>89000</v>
      </c>
      <c r="BO27" s="580"/>
      <c r="BP27" s="580"/>
      <c r="BQ27" s="580"/>
      <c r="BR27" s="580"/>
      <c r="BS27" s="580"/>
      <c r="BT27" s="580"/>
      <c r="BU27" s="581"/>
      <c r="BV27" s="579">
        <v>89000</v>
      </c>
      <c r="BW27" s="580"/>
      <c r="BX27" s="580"/>
      <c r="BY27" s="580"/>
      <c r="BZ27" s="580"/>
      <c r="CA27" s="580"/>
      <c r="CB27" s="580"/>
      <c r="CC27" s="581"/>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1700</v>
      </c>
      <c r="R28" s="460"/>
      <c r="S28" s="460"/>
      <c r="T28" s="460"/>
      <c r="U28" s="460"/>
      <c r="V28" s="499"/>
      <c r="W28" s="558"/>
      <c r="X28" s="546"/>
      <c r="Y28" s="547"/>
      <c r="Z28" s="458" t="s">
        <v>178</v>
      </c>
      <c r="AA28" s="438"/>
      <c r="AB28" s="438"/>
      <c r="AC28" s="438"/>
      <c r="AD28" s="438"/>
      <c r="AE28" s="438"/>
      <c r="AF28" s="438"/>
      <c r="AG28" s="439"/>
      <c r="AH28" s="459" t="s">
        <v>132</v>
      </c>
      <c r="AI28" s="460"/>
      <c r="AJ28" s="460"/>
      <c r="AK28" s="460"/>
      <c r="AL28" s="499"/>
      <c r="AM28" s="459" t="s">
        <v>132</v>
      </c>
      <c r="AN28" s="460"/>
      <c r="AO28" s="460"/>
      <c r="AP28" s="460"/>
      <c r="AQ28" s="460"/>
      <c r="AR28" s="499"/>
      <c r="AS28" s="459" t="s">
        <v>132</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779744</v>
      </c>
      <c r="BO28" s="372"/>
      <c r="BP28" s="372"/>
      <c r="BQ28" s="372"/>
      <c r="BR28" s="372"/>
      <c r="BS28" s="372"/>
      <c r="BT28" s="372"/>
      <c r="BU28" s="373"/>
      <c r="BV28" s="371">
        <v>780723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8</v>
      </c>
      <c r="M29" s="460"/>
      <c r="N29" s="460"/>
      <c r="O29" s="460"/>
      <c r="P29" s="499"/>
      <c r="Q29" s="459">
        <v>1500</v>
      </c>
      <c r="R29" s="460"/>
      <c r="S29" s="460"/>
      <c r="T29" s="460"/>
      <c r="U29" s="460"/>
      <c r="V29" s="499"/>
      <c r="W29" s="559"/>
      <c r="X29" s="560"/>
      <c r="Y29" s="561"/>
      <c r="Z29" s="458" t="s">
        <v>181</v>
      </c>
      <c r="AA29" s="438"/>
      <c r="AB29" s="438"/>
      <c r="AC29" s="438"/>
      <c r="AD29" s="438"/>
      <c r="AE29" s="438"/>
      <c r="AF29" s="438"/>
      <c r="AG29" s="439"/>
      <c r="AH29" s="459">
        <v>77</v>
      </c>
      <c r="AI29" s="460"/>
      <c r="AJ29" s="460"/>
      <c r="AK29" s="460"/>
      <c r="AL29" s="499"/>
      <c r="AM29" s="459">
        <v>232848</v>
      </c>
      <c r="AN29" s="460"/>
      <c r="AO29" s="460"/>
      <c r="AP29" s="460"/>
      <c r="AQ29" s="460"/>
      <c r="AR29" s="499"/>
      <c r="AS29" s="459">
        <v>3024</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309157</v>
      </c>
      <c r="BO29" s="409"/>
      <c r="BP29" s="409"/>
      <c r="BQ29" s="409"/>
      <c r="BR29" s="409"/>
      <c r="BS29" s="409"/>
      <c r="BT29" s="409"/>
      <c r="BU29" s="410"/>
      <c r="BV29" s="408">
        <v>360421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95.9</v>
      </c>
      <c r="AI30" s="525"/>
      <c r="AJ30" s="525"/>
      <c r="AK30" s="525"/>
      <c r="AL30" s="525"/>
      <c r="AM30" s="525"/>
      <c r="AN30" s="525"/>
      <c r="AO30" s="525"/>
      <c r="AP30" s="525"/>
      <c r="AQ30" s="525"/>
      <c r="AR30" s="525"/>
      <c r="AS30" s="525"/>
      <c r="AT30" s="525"/>
      <c r="AU30" s="525"/>
      <c r="AV30" s="525"/>
      <c r="AW30" s="525"/>
      <c r="AX30" s="527"/>
      <c r="AY30" s="590"/>
      <c r="AZ30" s="591"/>
      <c r="BA30" s="591"/>
      <c r="BB30" s="592"/>
      <c r="BC30" s="576" t="s">
        <v>44</v>
      </c>
      <c r="BD30" s="577"/>
      <c r="BE30" s="577"/>
      <c r="BF30" s="577"/>
      <c r="BG30" s="577"/>
      <c r="BH30" s="577"/>
      <c r="BI30" s="577"/>
      <c r="BJ30" s="577"/>
      <c r="BK30" s="577"/>
      <c r="BL30" s="577"/>
      <c r="BM30" s="578"/>
      <c r="BN30" s="579">
        <v>677389</v>
      </c>
      <c r="BO30" s="580"/>
      <c r="BP30" s="580"/>
      <c r="BQ30" s="580"/>
      <c r="BR30" s="580"/>
      <c r="BS30" s="580"/>
      <c r="BT30" s="580"/>
      <c r="BU30" s="581"/>
      <c r="BV30" s="579">
        <v>658584</v>
      </c>
      <c r="BW30" s="580"/>
      <c r="BX30" s="580"/>
      <c r="BY30" s="580"/>
      <c r="BZ30" s="580"/>
      <c r="CA30" s="580"/>
      <c r="CB30" s="580"/>
      <c r="CC30" s="58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190</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190</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南木曽町国民健康保険特別会計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木曽広域連合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南木曽町後期高齢者医療特別会計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6</v>
      </c>
      <c r="BF35" s="594"/>
      <c r="BG35" s="595" t="str">
        <f>IF('各会計、関係団体の財政状況及び健全化判断比率'!B32="","",'各会計、関係団体の財政状況及び健全化判断比率'!B32)</f>
        <v>南木曽町下水道事業特別会計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　　（一般会計）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南木曽町営妻籠宿有料駐車場特別会計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7</v>
      </c>
      <c r="BF36" s="594"/>
      <c r="BG36" s="595" t="str">
        <f>IF('各会計、関係団体の財政状況及び健全化判断比率'!B33="","",'各会計、関係団体の財政状況及び健全化判断比率'!B33)</f>
        <v>南木曽町農業集落排水事業特別会計</v>
      </c>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　　（一般会計（下水道））</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8</v>
      </c>
      <c r="BF37" s="594"/>
      <c r="BG37" s="595" t="str">
        <f>IF('各会計、関係団体の財政状況及び健全化判断比率'!B34="","",'各会計、関係団体の財政状況及び健全化判断比率'!B34)</f>
        <v>南木曽町浄化槽市町村整備推進事業特別会計</v>
      </c>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　　（介護保険特別会計）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9</v>
      </c>
      <c r="BF38" s="594"/>
      <c r="BG38" s="595" t="str">
        <f>IF('各会計、関係団体の財政状況及び健全化判断比率'!B35="","",'各会計、関係団体の財政状況及び健全化判断比率'!B35)</f>
        <v>南木曽町宅地造成事業特別会計</v>
      </c>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長野県市町村自治振興組合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15</v>
      </c>
      <c r="BX39" s="594"/>
      <c r="BY39" s="595" t="str">
        <f>IF('各会計、関係団体の財政状況及び健全化判断比率'!B73="","",'各会計、関係団体の財政状況及び健全化判断比率'!B73)</f>
        <v>長野県後期高齢者医療広域連合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16</v>
      </c>
      <c r="BX40" s="594"/>
      <c r="BY40" s="595" t="str">
        <f>IF('各会計、関係団体の財政状況及び健全化判断比率'!B74="","",'各会計、関係団体の財政状況及び健全化判断比率'!B74)</f>
        <v>　　（一般会計）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17</v>
      </c>
      <c r="BX41" s="594"/>
      <c r="BY41" s="595" t="str">
        <f>IF('各会計、関係団体の財政状況及び健全化判断比率'!B75="","",'各会計、関係団体の財政状況及び健全化判断比率'!B75)</f>
        <v>　　（後期高齢者医療事業会計）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18</v>
      </c>
      <c r="BX42" s="594"/>
      <c r="BY42" s="595" t="str">
        <f>IF('各会計、関係団体の財政状況及び健全化判断比率'!B76="","",'各会計、関係団体の財政状況及び健全化判断比率'!B76)</f>
        <v>長野県市町村総合事務組合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19</v>
      </c>
      <c r="BX43" s="594"/>
      <c r="BY43" s="595" t="str">
        <f>IF('各会計、関係団体の財政状況及び健全化判断比率'!B77="","",'各会計、関係団体の財政状況及び健全化判断比率'!B77)</f>
        <v>　　（一般会計）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DCTmsoZsKo7J5iXMUWuMbTHIJIHYY2acaGVX3CMuEZw5GvdCQo0l1OZCkVThdyJKxMVS6s6d8DXfPUljVbDow==" saltValue="JDGuYN96Q1S9agJ455I5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3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86" t="s">
        <v>565</v>
      </c>
      <c r="D34" s="1186"/>
      <c r="E34" s="1187"/>
      <c r="F34" s="32">
        <v>2.86</v>
      </c>
      <c r="G34" s="33">
        <v>3.24</v>
      </c>
      <c r="H34" s="33">
        <v>4.83</v>
      </c>
      <c r="I34" s="33">
        <v>2.66</v>
      </c>
      <c r="J34" s="34">
        <v>3.78</v>
      </c>
      <c r="K34" s="22"/>
      <c r="L34" s="22"/>
      <c r="M34" s="22"/>
      <c r="N34" s="22"/>
      <c r="O34" s="22"/>
      <c r="P34" s="22"/>
    </row>
    <row r="35" spans="1:16" ht="39" customHeight="1" x14ac:dyDescent="0.15">
      <c r="A35" s="22"/>
      <c r="B35" s="35"/>
      <c r="C35" s="1180" t="s">
        <v>566</v>
      </c>
      <c r="D35" s="1181"/>
      <c r="E35" s="1182"/>
      <c r="F35" s="36">
        <v>2.08</v>
      </c>
      <c r="G35" s="37">
        <v>1.17</v>
      </c>
      <c r="H35" s="37">
        <v>2.0499999999999998</v>
      </c>
      <c r="I35" s="37">
        <v>1.67</v>
      </c>
      <c r="J35" s="38">
        <v>1.64</v>
      </c>
      <c r="K35" s="22"/>
      <c r="L35" s="22"/>
      <c r="M35" s="22"/>
      <c r="N35" s="22"/>
      <c r="O35" s="22"/>
      <c r="P35" s="22"/>
    </row>
    <row r="36" spans="1:16" ht="39" customHeight="1" x14ac:dyDescent="0.15">
      <c r="A36" s="22"/>
      <c r="B36" s="35"/>
      <c r="C36" s="1180" t="s">
        <v>567</v>
      </c>
      <c r="D36" s="1181"/>
      <c r="E36" s="1182"/>
      <c r="F36" s="36">
        <v>0.17</v>
      </c>
      <c r="G36" s="37">
        <v>0.02</v>
      </c>
      <c r="H36" s="37">
        <v>0.28999999999999998</v>
      </c>
      <c r="I36" s="37">
        <v>0.12</v>
      </c>
      <c r="J36" s="38">
        <v>0.3</v>
      </c>
      <c r="K36" s="22"/>
      <c r="L36" s="22"/>
      <c r="M36" s="22"/>
      <c r="N36" s="22"/>
      <c r="O36" s="22"/>
      <c r="P36" s="22"/>
    </row>
    <row r="37" spans="1:16" ht="39" customHeight="1" x14ac:dyDescent="0.15">
      <c r="A37" s="22"/>
      <c r="B37" s="35"/>
      <c r="C37" s="1180" t="s">
        <v>568</v>
      </c>
      <c r="D37" s="1181"/>
      <c r="E37" s="1182"/>
      <c r="F37" s="36">
        <v>0.11</v>
      </c>
      <c r="G37" s="37">
        <v>0.02</v>
      </c>
      <c r="H37" s="37">
        <v>0.05</v>
      </c>
      <c r="I37" s="37">
        <v>0.12</v>
      </c>
      <c r="J37" s="38">
        <v>0.17</v>
      </c>
      <c r="K37" s="22"/>
      <c r="L37" s="22"/>
      <c r="M37" s="22"/>
      <c r="N37" s="22"/>
      <c r="O37" s="22"/>
      <c r="P37" s="22"/>
    </row>
    <row r="38" spans="1:16" ht="39" customHeight="1" x14ac:dyDescent="0.15">
      <c r="A38" s="22"/>
      <c r="B38" s="35"/>
      <c r="C38" s="1180" t="s">
        <v>569</v>
      </c>
      <c r="D38" s="1181"/>
      <c r="E38" s="1182"/>
      <c r="F38" s="36">
        <v>0.22</v>
      </c>
      <c r="G38" s="37">
        <v>7.0000000000000007E-2</v>
      </c>
      <c r="H38" s="37">
        <v>0.06</v>
      </c>
      <c r="I38" s="37">
        <v>0.09</v>
      </c>
      <c r="J38" s="38">
        <v>0.13</v>
      </c>
      <c r="K38" s="22"/>
      <c r="L38" s="22"/>
      <c r="M38" s="22"/>
      <c r="N38" s="22"/>
      <c r="O38" s="22"/>
      <c r="P38" s="22"/>
    </row>
    <row r="39" spans="1:16" ht="39" customHeight="1" x14ac:dyDescent="0.15">
      <c r="A39" s="22"/>
      <c r="B39" s="35"/>
      <c r="C39" s="1180" t="s">
        <v>570</v>
      </c>
      <c r="D39" s="1181"/>
      <c r="E39" s="1182"/>
      <c r="F39" s="36">
        <v>0.01</v>
      </c>
      <c r="G39" s="37">
        <v>0.01</v>
      </c>
      <c r="H39" s="37">
        <v>0.01</v>
      </c>
      <c r="I39" s="37">
        <v>0.02</v>
      </c>
      <c r="J39" s="38">
        <v>0.1</v>
      </c>
      <c r="K39" s="22"/>
      <c r="L39" s="22"/>
      <c r="M39" s="22"/>
      <c r="N39" s="22"/>
      <c r="O39" s="22"/>
      <c r="P39" s="22"/>
    </row>
    <row r="40" spans="1:16" ht="39" customHeight="1" x14ac:dyDescent="0.15">
      <c r="A40" s="22"/>
      <c r="B40" s="35"/>
      <c r="C40" s="1180" t="s">
        <v>571</v>
      </c>
      <c r="D40" s="1181"/>
      <c r="E40" s="1182"/>
      <c r="F40" s="36">
        <v>0.04</v>
      </c>
      <c r="G40" s="37">
        <v>0.02</v>
      </c>
      <c r="H40" s="37">
        <v>0.03</v>
      </c>
      <c r="I40" s="37">
        <v>0.04</v>
      </c>
      <c r="J40" s="38">
        <v>0.08</v>
      </c>
      <c r="K40" s="22"/>
      <c r="L40" s="22"/>
      <c r="M40" s="22"/>
      <c r="N40" s="22"/>
      <c r="O40" s="22"/>
      <c r="P40" s="22"/>
    </row>
    <row r="41" spans="1:16" ht="39" customHeight="1" x14ac:dyDescent="0.15">
      <c r="A41" s="22"/>
      <c r="B41" s="35"/>
      <c r="C41" s="1180" t="s">
        <v>572</v>
      </c>
      <c r="D41" s="1181"/>
      <c r="E41" s="1182"/>
      <c r="F41" s="36">
        <v>7.0000000000000007E-2</v>
      </c>
      <c r="G41" s="37">
        <v>7.0000000000000007E-2</v>
      </c>
      <c r="H41" s="37">
        <v>0.02</v>
      </c>
      <c r="I41" s="37">
        <v>0.03</v>
      </c>
      <c r="J41" s="38">
        <v>0.05</v>
      </c>
      <c r="K41" s="22"/>
      <c r="L41" s="22"/>
      <c r="M41" s="22"/>
      <c r="N41" s="22"/>
      <c r="O41" s="22"/>
      <c r="P41" s="22"/>
    </row>
    <row r="42" spans="1:16" ht="39" customHeight="1" x14ac:dyDescent="0.15">
      <c r="A42" s="22"/>
      <c r="B42" s="39"/>
      <c r="C42" s="1180" t="s">
        <v>573</v>
      </c>
      <c r="D42" s="1181"/>
      <c r="E42" s="1182"/>
      <c r="F42" s="36" t="s">
        <v>516</v>
      </c>
      <c r="G42" s="37" t="s">
        <v>516</v>
      </c>
      <c r="H42" s="37" t="s">
        <v>516</v>
      </c>
      <c r="I42" s="37" t="s">
        <v>516</v>
      </c>
      <c r="J42" s="38" t="s">
        <v>516</v>
      </c>
      <c r="K42" s="22"/>
      <c r="L42" s="22"/>
      <c r="M42" s="22"/>
      <c r="N42" s="22"/>
      <c r="O42" s="22"/>
      <c r="P42" s="22"/>
    </row>
    <row r="43" spans="1:16" ht="39" customHeight="1" thickBot="1" x14ac:dyDescent="0.2">
      <c r="A43" s="22"/>
      <c r="B43" s="40"/>
      <c r="C43" s="1183" t="s">
        <v>574</v>
      </c>
      <c r="D43" s="1184"/>
      <c r="E43" s="1185"/>
      <c r="F43" s="41" t="s">
        <v>516</v>
      </c>
      <c r="G43" s="42" t="s">
        <v>516</v>
      </c>
      <c r="H43" s="42" t="s">
        <v>516</v>
      </c>
      <c r="I43" s="42" t="s">
        <v>516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krBTeZDUisn/TtPMkOU9xF0eUkS80d1gTkm+CNYxZgdkwKMQnj08UhjnSUOmH9WOjXoGRmdvsN9xjoKdRPwFQ==" saltValue="jxRL5NlGxTLezI2lSo3P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J28" zoomScaleSheetLayoutView="55" workbookViewId="0">
      <selection activeCell="S55" sqref="S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519</v>
      </c>
      <c r="L45" s="60">
        <v>465</v>
      </c>
      <c r="M45" s="60">
        <v>453</v>
      </c>
      <c r="N45" s="60">
        <v>444</v>
      </c>
      <c r="O45" s="61">
        <v>440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516</v>
      </c>
      <c r="L46" s="64" t="s">
        <v>516</v>
      </c>
      <c r="M46" s="64" t="s">
        <v>516</v>
      </c>
      <c r="N46" s="64" t="s">
        <v>516</v>
      </c>
      <c r="O46" s="65" t="s">
        <v>516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516</v>
      </c>
      <c r="L47" s="64" t="s">
        <v>516</v>
      </c>
      <c r="M47" s="64" t="s">
        <v>516</v>
      </c>
      <c r="N47" s="64" t="s">
        <v>516</v>
      </c>
      <c r="O47" s="65" t="s">
        <v>516</v>
      </c>
      <c r="P47" s="48"/>
      <c r="Q47" s="48"/>
      <c r="R47" s="48"/>
      <c r="S47" s="48"/>
      <c r="T47" s="48"/>
      <c r="U47" s="48"/>
    </row>
    <row r="48" spans="1:21" ht="30.75" customHeight="1" x14ac:dyDescent="0.15">
      <c r="A48" s="48"/>
      <c r="B48" s="1198"/>
      <c r="C48" s="1199"/>
      <c r="D48" s="62"/>
      <c r="E48" s="1190" t="s">
        <v>15</v>
      </c>
      <c r="F48" s="1190"/>
      <c r="G48" s="1190"/>
      <c r="H48" s="1190"/>
      <c r="I48" s="1190"/>
      <c r="J48" s="1191"/>
      <c r="K48" s="63">
        <v>171</v>
      </c>
      <c r="L48" s="64">
        <v>174</v>
      </c>
      <c r="M48" s="64">
        <v>164</v>
      </c>
      <c r="N48" s="64">
        <v>158</v>
      </c>
      <c r="O48" s="65">
        <v>137</v>
      </c>
      <c r="P48" s="48"/>
      <c r="Q48" s="48"/>
      <c r="R48" s="48"/>
      <c r="S48" s="48"/>
      <c r="T48" s="48"/>
      <c r="U48" s="48"/>
    </row>
    <row r="49" spans="1:21" ht="30.75" customHeight="1" x14ac:dyDescent="0.15">
      <c r="A49" s="48"/>
      <c r="B49" s="1198"/>
      <c r="C49" s="1199"/>
      <c r="D49" s="62"/>
      <c r="E49" s="1190" t="s">
        <v>16</v>
      </c>
      <c r="F49" s="1190"/>
      <c r="G49" s="1190"/>
      <c r="H49" s="1190"/>
      <c r="I49" s="1190"/>
      <c r="J49" s="1191"/>
      <c r="K49" s="63">
        <v>12</v>
      </c>
      <c r="L49" s="64">
        <v>13</v>
      </c>
      <c r="M49" s="64">
        <v>10</v>
      </c>
      <c r="N49" s="64">
        <v>16</v>
      </c>
      <c r="O49" s="65">
        <v>15</v>
      </c>
      <c r="P49" s="48"/>
      <c r="Q49" s="48"/>
      <c r="R49" s="48"/>
      <c r="S49" s="48"/>
      <c r="T49" s="48"/>
      <c r="U49" s="48"/>
    </row>
    <row r="50" spans="1:21" ht="30.75" customHeight="1" x14ac:dyDescent="0.15">
      <c r="A50" s="48"/>
      <c r="B50" s="1198"/>
      <c r="C50" s="1199"/>
      <c r="D50" s="62"/>
      <c r="E50" s="1190" t="s">
        <v>17</v>
      </c>
      <c r="F50" s="1190"/>
      <c r="G50" s="1190"/>
      <c r="H50" s="1190"/>
      <c r="I50" s="1190"/>
      <c r="J50" s="1191"/>
      <c r="K50" s="63">
        <v>3</v>
      </c>
      <c r="L50" s="64">
        <v>3</v>
      </c>
      <c r="M50" s="64">
        <v>3</v>
      </c>
      <c r="N50" s="64" t="s">
        <v>516</v>
      </c>
      <c r="O50" s="65">
        <v>1</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516</v>
      </c>
      <c r="L51" s="64" t="s">
        <v>516</v>
      </c>
      <c r="M51" s="64" t="s">
        <v>516</v>
      </c>
      <c r="N51" s="64" t="s">
        <v>516</v>
      </c>
      <c r="O51" s="65" t="s">
        <v>516</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545</v>
      </c>
      <c r="L52" s="64">
        <v>519</v>
      </c>
      <c r="M52" s="64">
        <v>490</v>
      </c>
      <c r="N52" s="64">
        <v>473</v>
      </c>
      <c r="O52" s="65">
        <v>460</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160</v>
      </c>
      <c r="L53" s="69">
        <v>136</v>
      </c>
      <c r="M53" s="69">
        <v>140</v>
      </c>
      <c r="N53" s="69">
        <v>145</v>
      </c>
      <c r="O53" s="70">
        <v>133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IZrbxZqs7Asz7+kuMOVF62zJrC/vO1e3Z4AaotPg7+mu31/MIzTh+IwTIwsuuQ816c899op5fgjJ0o5oArR4g==" saltValue="bghqfT1JI+CSZUD7PZALg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16" zoomScaleSheetLayoutView="100" workbookViewId="0">
      <selection activeCell="L50" sqref="L5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04" t="s">
        <v>24</v>
      </c>
      <c r="C41" s="1205"/>
      <c r="D41" s="81"/>
      <c r="E41" s="1210" t="s">
        <v>25</v>
      </c>
      <c r="F41" s="1210"/>
      <c r="G41" s="1210"/>
      <c r="H41" s="1211"/>
      <c r="I41" s="82">
        <v>4039</v>
      </c>
      <c r="J41" s="83">
        <v>3837</v>
      </c>
      <c r="K41" s="83">
        <v>3691</v>
      </c>
      <c r="L41" s="83">
        <v>3748</v>
      </c>
      <c r="M41" s="84">
        <v>3849</v>
      </c>
    </row>
    <row r="42" spans="2:13" ht="27.75" customHeight="1" x14ac:dyDescent="0.15">
      <c r="B42" s="1206"/>
      <c r="C42" s="1207"/>
      <c r="D42" s="85"/>
      <c r="E42" s="1212" t="s">
        <v>26</v>
      </c>
      <c r="F42" s="1212"/>
      <c r="G42" s="1212"/>
      <c r="H42" s="1213"/>
      <c r="I42" s="86">
        <v>5</v>
      </c>
      <c r="J42" s="87">
        <v>3</v>
      </c>
      <c r="K42" s="87" t="s">
        <v>516</v>
      </c>
      <c r="L42" s="87" t="s">
        <v>516</v>
      </c>
      <c r="M42" s="88" t="s">
        <v>516</v>
      </c>
    </row>
    <row r="43" spans="2:13" ht="27.75" customHeight="1" x14ac:dyDescent="0.15">
      <c r="B43" s="1206"/>
      <c r="C43" s="1207"/>
      <c r="D43" s="85"/>
      <c r="E43" s="1212" t="s">
        <v>27</v>
      </c>
      <c r="F43" s="1212"/>
      <c r="G43" s="1212"/>
      <c r="H43" s="1213"/>
      <c r="I43" s="86">
        <v>2180</v>
      </c>
      <c r="J43" s="87">
        <v>2081</v>
      </c>
      <c r="K43" s="87">
        <v>1994</v>
      </c>
      <c r="L43" s="87">
        <v>1932</v>
      </c>
      <c r="M43" s="88">
        <v>1822</v>
      </c>
    </row>
    <row r="44" spans="2:13" ht="27.75" customHeight="1" x14ac:dyDescent="0.15">
      <c r="B44" s="1206"/>
      <c r="C44" s="1207"/>
      <c r="D44" s="85"/>
      <c r="E44" s="1212" t="s">
        <v>28</v>
      </c>
      <c r="F44" s="1212"/>
      <c r="G44" s="1212"/>
      <c r="H44" s="1213"/>
      <c r="I44" s="86">
        <v>104</v>
      </c>
      <c r="J44" s="87">
        <v>92</v>
      </c>
      <c r="K44" s="87">
        <v>83</v>
      </c>
      <c r="L44" s="87">
        <v>126</v>
      </c>
      <c r="M44" s="88">
        <v>112</v>
      </c>
    </row>
    <row r="45" spans="2:13" ht="27.75" customHeight="1" x14ac:dyDescent="0.15">
      <c r="B45" s="1206"/>
      <c r="C45" s="1207"/>
      <c r="D45" s="85"/>
      <c r="E45" s="1212" t="s">
        <v>29</v>
      </c>
      <c r="F45" s="1212"/>
      <c r="G45" s="1212"/>
      <c r="H45" s="1213"/>
      <c r="I45" s="86">
        <v>910</v>
      </c>
      <c r="J45" s="87">
        <v>875</v>
      </c>
      <c r="K45" s="87">
        <v>845</v>
      </c>
      <c r="L45" s="87">
        <v>843</v>
      </c>
      <c r="M45" s="88">
        <v>867</v>
      </c>
    </row>
    <row r="46" spans="2:13" ht="27.75" customHeight="1" x14ac:dyDescent="0.15">
      <c r="B46" s="1206"/>
      <c r="C46" s="1207"/>
      <c r="D46" s="89"/>
      <c r="E46" s="1212" t="s">
        <v>30</v>
      </c>
      <c r="F46" s="1212"/>
      <c r="G46" s="1212"/>
      <c r="H46" s="1213"/>
      <c r="I46" s="86" t="s">
        <v>516</v>
      </c>
      <c r="J46" s="87" t="s">
        <v>516</v>
      </c>
      <c r="K46" s="87" t="s">
        <v>516</v>
      </c>
      <c r="L46" s="87" t="s">
        <v>516</v>
      </c>
      <c r="M46" s="88" t="s">
        <v>516</v>
      </c>
    </row>
    <row r="47" spans="2:13" ht="27.75" customHeight="1" x14ac:dyDescent="0.15">
      <c r="B47" s="1206"/>
      <c r="C47" s="1207"/>
      <c r="D47" s="90"/>
      <c r="E47" s="1214" t="s">
        <v>31</v>
      </c>
      <c r="F47" s="1215"/>
      <c r="G47" s="1215"/>
      <c r="H47" s="1216"/>
      <c r="I47" s="86" t="s">
        <v>516</v>
      </c>
      <c r="J47" s="87" t="s">
        <v>516</v>
      </c>
      <c r="K47" s="87" t="s">
        <v>516</v>
      </c>
      <c r="L47" s="87" t="s">
        <v>516</v>
      </c>
      <c r="M47" s="88" t="s">
        <v>516</v>
      </c>
    </row>
    <row r="48" spans="2:13" ht="27.75" customHeight="1" x14ac:dyDescent="0.15">
      <c r="B48" s="1206"/>
      <c r="C48" s="1207"/>
      <c r="D48" s="85"/>
      <c r="E48" s="1212" t="s">
        <v>32</v>
      </c>
      <c r="F48" s="1212"/>
      <c r="G48" s="1212"/>
      <c r="H48" s="1213"/>
      <c r="I48" s="86" t="s">
        <v>516</v>
      </c>
      <c r="J48" s="87" t="s">
        <v>516</v>
      </c>
      <c r="K48" s="87" t="s">
        <v>516</v>
      </c>
      <c r="L48" s="87" t="s">
        <v>516</v>
      </c>
      <c r="M48" s="88" t="s">
        <v>516</v>
      </c>
    </row>
    <row r="49" spans="2:13" ht="27.75" customHeight="1" x14ac:dyDescent="0.15">
      <c r="B49" s="1208"/>
      <c r="C49" s="1209"/>
      <c r="D49" s="85"/>
      <c r="E49" s="1212" t="s">
        <v>33</v>
      </c>
      <c r="F49" s="1212"/>
      <c r="G49" s="1212"/>
      <c r="H49" s="1213"/>
      <c r="I49" s="86" t="s">
        <v>516</v>
      </c>
      <c r="J49" s="87" t="s">
        <v>516</v>
      </c>
      <c r="K49" s="87" t="s">
        <v>516</v>
      </c>
      <c r="L49" s="87" t="s">
        <v>516</v>
      </c>
      <c r="M49" s="88" t="s">
        <v>516</v>
      </c>
    </row>
    <row r="50" spans="2:13" ht="27.75" customHeight="1" x14ac:dyDescent="0.15">
      <c r="B50" s="1217" t="s">
        <v>34</v>
      </c>
      <c r="C50" s="1218"/>
      <c r="D50" s="91"/>
      <c r="E50" s="1212" t="s">
        <v>35</v>
      </c>
      <c r="F50" s="1212"/>
      <c r="G50" s="1212"/>
      <c r="H50" s="1213"/>
      <c r="I50" s="86">
        <v>1620</v>
      </c>
      <c r="J50" s="87">
        <v>1671</v>
      </c>
      <c r="K50" s="87">
        <v>1850</v>
      </c>
      <c r="L50" s="87">
        <v>1955</v>
      </c>
      <c r="M50" s="88">
        <v>1941</v>
      </c>
    </row>
    <row r="51" spans="2:13" ht="27.75" customHeight="1" x14ac:dyDescent="0.15">
      <c r="B51" s="1206"/>
      <c r="C51" s="1207"/>
      <c r="D51" s="85"/>
      <c r="E51" s="1212" t="s">
        <v>36</v>
      </c>
      <c r="F51" s="1212"/>
      <c r="G51" s="1212"/>
      <c r="H51" s="1213"/>
      <c r="I51" s="86">
        <v>162</v>
      </c>
      <c r="J51" s="87">
        <v>56</v>
      </c>
      <c r="K51" s="87">
        <v>46</v>
      </c>
      <c r="L51" s="87">
        <v>38</v>
      </c>
      <c r="M51" s="88">
        <v>66</v>
      </c>
    </row>
    <row r="52" spans="2:13" ht="27.75" customHeight="1" x14ac:dyDescent="0.15">
      <c r="B52" s="1208"/>
      <c r="C52" s="1209"/>
      <c r="D52" s="85"/>
      <c r="E52" s="1212" t="s">
        <v>37</v>
      </c>
      <c r="F52" s="1212"/>
      <c r="G52" s="1212"/>
      <c r="H52" s="1213"/>
      <c r="I52" s="86">
        <v>4592</v>
      </c>
      <c r="J52" s="87">
        <v>4458</v>
      </c>
      <c r="K52" s="87">
        <v>4383</v>
      </c>
      <c r="L52" s="87">
        <v>4402</v>
      </c>
      <c r="M52" s="88">
        <v>4398</v>
      </c>
    </row>
    <row r="53" spans="2:13" ht="27.75" customHeight="1" thickBot="1" x14ac:dyDescent="0.2">
      <c r="B53" s="1219" t="s">
        <v>38</v>
      </c>
      <c r="C53" s="1220"/>
      <c r="D53" s="92"/>
      <c r="E53" s="1221" t="s">
        <v>39</v>
      </c>
      <c r="F53" s="1221"/>
      <c r="G53" s="1221"/>
      <c r="H53" s="1222"/>
      <c r="I53" s="93">
        <v>864</v>
      </c>
      <c r="J53" s="94">
        <v>701</v>
      </c>
      <c r="K53" s="94">
        <v>333</v>
      </c>
      <c r="L53" s="94">
        <v>254</v>
      </c>
      <c r="M53" s="95">
        <v>245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55v+GnHbM+jCEdTHGl47+3F+PUGSU4PlUZ+TiQTPP7GkbBB067zVomTcIA0bHAhEohgGSIpMIq/tJs0CqYx6Q==" saltValue="Enaf7jRuKpbKDAu7V4q8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G1" zoomScale="70" zoomScaleNormal="70" zoomScaleSheetLayoutView="100" workbookViewId="0">
      <selection activeCell="H56" sqref="H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31" t="s">
        <v>42</v>
      </c>
      <c r="D55" s="1231"/>
      <c r="E55" s="1232"/>
      <c r="F55" s="107">
        <v>719</v>
      </c>
      <c r="G55" s="107">
        <v>781</v>
      </c>
      <c r="H55" s="108">
        <v>780</v>
      </c>
    </row>
    <row r="56" spans="2:8" ht="52.5" customHeight="1" x14ac:dyDescent="0.15">
      <c r="B56" s="109"/>
      <c r="C56" s="1233" t="s">
        <v>43</v>
      </c>
      <c r="D56" s="1233"/>
      <c r="E56" s="1234"/>
      <c r="F56" s="110">
        <v>320</v>
      </c>
      <c r="G56" s="110">
        <v>360</v>
      </c>
      <c r="H56" s="111">
        <v>309</v>
      </c>
    </row>
    <row r="57" spans="2:8" ht="53.25" customHeight="1" x14ac:dyDescent="0.15">
      <c r="B57" s="109"/>
      <c r="C57" s="1235" t="s">
        <v>44</v>
      </c>
      <c r="D57" s="1235"/>
      <c r="E57" s="1236"/>
      <c r="F57" s="112">
        <v>664</v>
      </c>
      <c r="G57" s="112">
        <v>659</v>
      </c>
      <c r="H57" s="113">
        <v>677</v>
      </c>
    </row>
    <row r="58" spans="2:8" ht="45.75" customHeight="1" x14ac:dyDescent="0.15">
      <c r="B58" s="114"/>
      <c r="C58" s="1223" t="s">
        <v>45</v>
      </c>
      <c r="D58" s="1224"/>
      <c r="E58" s="1225"/>
      <c r="F58" s="115">
        <v>261</v>
      </c>
      <c r="G58" s="115">
        <v>194</v>
      </c>
      <c r="H58" s="116">
        <v>184</v>
      </c>
    </row>
    <row r="59" spans="2:8" ht="45.75" customHeight="1" x14ac:dyDescent="0.15">
      <c r="B59" s="114"/>
      <c r="C59" s="1223" t="s">
        <v>45</v>
      </c>
      <c r="D59" s="1224"/>
      <c r="E59" s="1225"/>
      <c r="F59" s="115">
        <v>125</v>
      </c>
      <c r="G59" s="115">
        <v>155</v>
      </c>
      <c r="H59" s="116">
        <v>156</v>
      </c>
    </row>
    <row r="60" spans="2:8" ht="45.75" customHeight="1" x14ac:dyDescent="0.15">
      <c r="B60" s="114"/>
      <c r="C60" s="1223" t="s">
        <v>45</v>
      </c>
      <c r="D60" s="1224"/>
      <c r="E60" s="1225"/>
      <c r="F60" s="115">
        <v>82</v>
      </c>
      <c r="G60" s="115">
        <v>100</v>
      </c>
      <c r="H60" s="116">
        <v>126</v>
      </c>
    </row>
    <row r="61" spans="2:8" ht="45.75" customHeight="1" x14ac:dyDescent="0.15">
      <c r="B61" s="114"/>
      <c r="C61" s="1223" t="s">
        <v>45</v>
      </c>
      <c r="D61" s="1224"/>
      <c r="E61" s="1225"/>
      <c r="F61" s="115">
        <v>73</v>
      </c>
      <c r="G61" s="115">
        <v>79</v>
      </c>
      <c r="H61" s="116">
        <v>73</v>
      </c>
    </row>
    <row r="62" spans="2:8" ht="45.75" customHeight="1" thickBot="1" x14ac:dyDescent="0.2">
      <c r="B62" s="117"/>
      <c r="C62" s="1226" t="s">
        <v>45</v>
      </c>
      <c r="D62" s="1227"/>
      <c r="E62" s="1228"/>
      <c r="F62" s="118">
        <v>60</v>
      </c>
      <c r="G62" s="118">
        <v>73</v>
      </c>
      <c r="H62" s="119">
        <v>73</v>
      </c>
    </row>
    <row r="63" spans="2:8" ht="52.5" customHeight="1" thickBot="1" x14ac:dyDescent="0.2">
      <c r="B63" s="120"/>
      <c r="C63" s="1229" t="s">
        <v>46</v>
      </c>
      <c r="D63" s="1229"/>
      <c r="E63" s="1230"/>
      <c r="F63" s="121">
        <v>1703</v>
      </c>
      <c r="G63" s="121">
        <v>1800</v>
      </c>
      <c r="H63" s="122">
        <v>1766</v>
      </c>
    </row>
    <row r="64" spans="2:8" ht="15" customHeight="1" x14ac:dyDescent="0.15"/>
    <row r="65" ht="0" hidden="1" customHeight="1" x14ac:dyDescent="0.15"/>
    <row r="66" ht="0" hidden="1" customHeight="1" x14ac:dyDescent="0.15"/>
  </sheetData>
  <sheetProtection algorithmName="SHA-512" hashValue="pLBlRCABl+nz8u9eRqaU+4dgkIuhsjx34blk0g+zwpM6sNiCwEMIviO3WIrLZNARAjjI6qn00fdqDjzkPABDmg==" saltValue="0F6dUI9jKiRgBUdSb/lR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556</v>
      </c>
      <c r="G2" s="136"/>
      <c r="H2" s="137"/>
    </row>
    <row r="3" spans="1:8" x14ac:dyDescent="0.15">
      <c r="A3" s="133" t="s">
        <v>549</v>
      </c>
      <c r="B3" s="138"/>
      <c r="C3" s="139"/>
      <c r="D3" s="140">
        <v>147112</v>
      </c>
      <c r="E3" s="141"/>
      <c r="F3" s="142">
        <v>238802</v>
      </c>
      <c r="G3" s="143"/>
      <c r="H3" s="144"/>
    </row>
    <row r="4" spans="1:8" x14ac:dyDescent="0.15">
      <c r="A4" s="145"/>
      <c r="B4" s="146"/>
      <c r="C4" s="147"/>
      <c r="D4" s="148">
        <v>96569</v>
      </c>
      <c r="E4" s="149"/>
      <c r="F4" s="150">
        <v>128562</v>
      </c>
      <c r="G4" s="151"/>
      <c r="H4" s="152"/>
    </row>
    <row r="5" spans="1:8" x14ac:dyDescent="0.15">
      <c r="A5" s="133" t="s">
        <v>551</v>
      </c>
      <c r="B5" s="138"/>
      <c r="C5" s="139"/>
      <c r="D5" s="140">
        <v>138783</v>
      </c>
      <c r="E5" s="141"/>
      <c r="F5" s="142">
        <v>288550</v>
      </c>
      <c r="G5" s="143"/>
      <c r="H5" s="144"/>
    </row>
    <row r="6" spans="1:8" x14ac:dyDescent="0.15">
      <c r="A6" s="145"/>
      <c r="B6" s="146"/>
      <c r="C6" s="147"/>
      <c r="D6" s="148">
        <v>90372</v>
      </c>
      <c r="E6" s="149"/>
      <c r="F6" s="150">
        <v>141525</v>
      </c>
      <c r="G6" s="151"/>
      <c r="H6" s="152"/>
    </row>
    <row r="7" spans="1:8" x14ac:dyDescent="0.15">
      <c r="A7" s="133" t="s">
        <v>552</v>
      </c>
      <c r="B7" s="138"/>
      <c r="C7" s="139"/>
      <c r="D7" s="140">
        <v>133171</v>
      </c>
      <c r="E7" s="141"/>
      <c r="F7" s="142">
        <v>245039</v>
      </c>
      <c r="G7" s="143"/>
      <c r="H7" s="144"/>
    </row>
    <row r="8" spans="1:8" x14ac:dyDescent="0.15">
      <c r="A8" s="145"/>
      <c r="B8" s="146"/>
      <c r="C8" s="147"/>
      <c r="D8" s="148">
        <v>87328</v>
      </c>
      <c r="E8" s="149"/>
      <c r="F8" s="150">
        <v>108922</v>
      </c>
      <c r="G8" s="151"/>
      <c r="H8" s="152"/>
    </row>
    <row r="9" spans="1:8" x14ac:dyDescent="0.15">
      <c r="A9" s="133" t="s">
        <v>553</v>
      </c>
      <c r="B9" s="138"/>
      <c r="C9" s="139"/>
      <c r="D9" s="140">
        <v>150626</v>
      </c>
      <c r="E9" s="141"/>
      <c r="F9" s="142">
        <v>237994</v>
      </c>
      <c r="G9" s="143"/>
      <c r="H9" s="144"/>
    </row>
    <row r="10" spans="1:8" x14ac:dyDescent="0.15">
      <c r="A10" s="145"/>
      <c r="B10" s="146"/>
      <c r="C10" s="147"/>
      <c r="D10" s="148">
        <v>81825</v>
      </c>
      <c r="E10" s="149"/>
      <c r="F10" s="150">
        <v>110361</v>
      </c>
      <c r="G10" s="151"/>
      <c r="H10" s="152"/>
    </row>
    <row r="11" spans="1:8" x14ac:dyDescent="0.15">
      <c r="A11" s="133" t="s">
        <v>554</v>
      </c>
      <c r="B11" s="138"/>
      <c r="C11" s="139"/>
      <c r="D11" s="140">
        <v>161208</v>
      </c>
      <c r="E11" s="141"/>
      <c r="F11" s="142">
        <v>267911</v>
      </c>
      <c r="G11" s="143"/>
      <c r="H11" s="144"/>
    </row>
    <row r="12" spans="1:8" x14ac:dyDescent="0.15">
      <c r="A12" s="145"/>
      <c r="B12" s="146"/>
      <c r="C12" s="153"/>
      <c r="D12" s="148">
        <v>92338</v>
      </c>
      <c r="E12" s="149"/>
      <c r="F12" s="150">
        <v>106425</v>
      </c>
      <c r="G12" s="151"/>
      <c r="H12" s="152"/>
    </row>
    <row r="13" spans="1:8" x14ac:dyDescent="0.15">
      <c r="A13" s="133"/>
      <c r="B13" s="138"/>
      <c r="C13" s="154"/>
      <c r="D13" s="155">
        <v>146180</v>
      </c>
      <c r="E13" s="156"/>
      <c r="F13" s="157">
        <v>255659</v>
      </c>
      <c r="G13" s="158"/>
      <c r="H13" s="144"/>
    </row>
    <row r="14" spans="1:8" x14ac:dyDescent="0.15">
      <c r="A14" s="145"/>
      <c r="B14" s="146"/>
      <c r="C14" s="147"/>
      <c r="D14" s="148">
        <v>89686</v>
      </c>
      <c r="E14" s="149"/>
      <c r="F14" s="150">
        <v>119159</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2.87</v>
      </c>
      <c r="C19" s="159">
        <f>ROUND(VALUE(SUBSTITUTE(実質収支比率等に係る経年分析!G$48,"▲","-")),2)</f>
        <v>3.25</v>
      </c>
      <c r="D19" s="159">
        <f>ROUND(VALUE(SUBSTITUTE(実質収支比率等に係る経年分析!H$48,"▲","-")),2)</f>
        <v>4.84</v>
      </c>
      <c r="E19" s="159">
        <f>ROUND(VALUE(SUBSTITUTE(実質収支比率等に係る経年分析!I$48,"▲","-")),2)</f>
        <v>2.67</v>
      </c>
      <c r="F19" s="159">
        <f>ROUND(VALUE(SUBSTITUTE(実質収支比率等に係る経年分析!J$48,"▲","-")),2)</f>
        <v>3.79</v>
      </c>
    </row>
    <row r="20" spans="1:11" x14ac:dyDescent="0.15">
      <c r="A20" s="159" t="s">
        <v>50</v>
      </c>
      <c r="B20" s="159">
        <f>ROUND(VALUE(SUBSTITUTE(実質収支比率等に係る経年分析!F$47,"▲","-")),2)</f>
        <v>25.01</v>
      </c>
      <c r="C20" s="159">
        <f>ROUND(VALUE(SUBSTITUTE(実質収支比率等に係る経年分析!G$47,"▲","-")),2)</f>
        <v>27.37</v>
      </c>
      <c r="D20" s="159">
        <f>ROUND(VALUE(SUBSTITUTE(実質収支比率等に係る経年分析!H$47,"▲","-")),2)</f>
        <v>28.25</v>
      </c>
      <c r="E20" s="159">
        <f>ROUND(VALUE(SUBSTITUTE(実質収支比率等に係る経年分析!I$47,"▲","-")),2)</f>
        <v>31.46</v>
      </c>
      <c r="F20" s="159">
        <f>ROUND(VALUE(SUBSTITUTE(実質収支比率等に係る経年分析!J$47,"▲","-")),2)</f>
        <v>32.15</v>
      </c>
    </row>
    <row r="21" spans="1:11" x14ac:dyDescent="0.15">
      <c r="A21" s="159" t="s">
        <v>51</v>
      </c>
      <c r="B21" s="159">
        <f>IF(ISNUMBER(VALUE(SUBSTITUTE(実質収支比率等に係る経年分析!F$49,"▲","-"))),ROUND(VALUE(SUBSTITUTE(実質収支比率等に係る経年分析!F$49,"▲","-")),2),NA())</f>
        <v>2.64</v>
      </c>
      <c r="C21" s="159">
        <f>IF(ISNUMBER(VALUE(SUBSTITUTE(実質収支比率等に係る経年分析!G$49,"▲","-"))),ROUND(VALUE(SUBSTITUTE(実質収支比率等に係る経年分析!G$49,"▲","-")),2),NA())</f>
        <v>1.19</v>
      </c>
      <c r="D21" s="159">
        <f>IF(ISNUMBER(VALUE(SUBSTITUTE(実質収支比率等に係る経年分析!H$49,"▲","-"))),ROUND(VALUE(SUBSTITUTE(実質収支比率等に係る経年分析!H$49,"▲","-")),2),NA())</f>
        <v>2.52</v>
      </c>
      <c r="E21" s="159">
        <f>IF(ISNUMBER(VALUE(SUBSTITUTE(実質収支比率等に係る経年分析!I$49,"▲","-"))),ROUND(VALUE(SUBSTITUTE(実質収支比率等に係る経年分析!I$49,"▲","-")),2),NA())</f>
        <v>-2.2999999999999998</v>
      </c>
      <c r="F21" s="159">
        <f>IF(ISNUMBER(VALUE(SUBSTITUTE(実質収支比率等に係る経年分析!J$49,"▲","-"))),ROUND(VALUE(SUBSTITUTE(実質収支比率等に係る経年分析!J$49,"▲","-")),2),NA())</f>
        <v>0.88</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南木曽町営妻籠宿有料駐車場特別会計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南木曽町下水道事業特別会計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15">
      <c r="A31" s="160" t="str">
        <f>IF(連結実質赤字比率に係る赤字・黒字の構成分析!C$39="",NA(),連結実質赤字比率に係る赤字・黒字の構成分析!C$39)</f>
        <v>南木曽町後期高齢者医療特別会計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南木曽町浄化槽市町村整備推進事業特別会計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x14ac:dyDescent="0.15">
      <c r="A33" s="160" t="str">
        <f>IF(連結実質赤字比率に係る赤字・黒字の構成分析!C$37="",NA(),連結実質赤字比率に係る赤字・黒字の構成分析!C$37)</f>
        <v>南木曽町農業集落排水事業特別会計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0.17</v>
      </c>
    </row>
    <row r="34" spans="1:16" x14ac:dyDescent="0.15">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0.28999999999999998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v>
      </c>
    </row>
    <row r="35" spans="1:16" x14ac:dyDescent="0.15">
      <c r="A35" s="160" t="str">
        <f>IF(連結実質赤字比率に係る赤字・黒字の構成分析!C$35="",NA(),連結実質赤字比率に係る赤字・黒字の構成分析!C$35)</f>
        <v>南木曽町国民健康保険特別会計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2.0499999999999998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2.86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2.66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3.78</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545</v>
      </c>
      <c r="E42" s="161"/>
      <c r="F42" s="161"/>
      <c r="G42" s="161">
        <f>'実質公債費比率（分子）の構造'!L$52</f>
        <v>519</v>
      </c>
      <c r="H42" s="161"/>
      <c r="I42" s="161"/>
      <c r="J42" s="161">
        <f>'実質公債費比率（分子）の構造'!M$52</f>
        <v>490</v>
      </c>
      <c r="K42" s="161"/>
      <c r="L42" s="161"/>
      <c r="M42" s="161">
        <f>'実質公債費比率（分子）の構造'!N$52</f>
        <v>473</v>
      </c>
      <c r="N42" s="161"/>
      <c r="O42" s="161"/>
      <c r="P42" s="161">
        <f>'実質公債費比率（分子）の構造'!O$52</f>
        <v>460</v>
      </c>
    </row>
    <row r="43" spans="1:16" x14ac:dyDescent="0.15">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60</v>
      </c>
      <c r="B44" s="161">
        <f>'実質公債費比率（分子）の構造'!K$50</f>
        <v>3</v>
      </c>
      <c r="C44" s="161"/>
      <c r="D44" s="161"/>
      <c r="E44" s="161">
        <f>'実質公債費比率（分子）の構造'!L$50</f>
        <v>3</v>
      </c>
      <c r="F44" s="161"/>
      <c r="G44" s="161"/>
      <c r="H44" s="161">
        <f>'実質公債費比率（分子）の構造'!M$50</f>
        <v>3</v>
      </c>
      <c r="I44" s="161"/>
      <c r="J44" s="161"/>
      <c r="K44" s="161" t="str">
        <f>'実質公債費比率（分子）の構造'!N$50</f>
        <v>-</v>
      </c>
      <c r="L44" s="161"/>
      <c r="M44" s="161"/>
      <c r="N44" s="161">
        <f>'実質公債費比率（分子）の構造'!O$50</f>
        <v>1</v>
      </c>
      <c r="O44" s="161"/>
      <c r="P44" s="161"/>
    </row>
    <row r="45" spans="1:16" x14ac:dyDescent="0.15">
      <c r="A45" s="161" t="s">
        <v>61</v>
      </c>
      <c r="B45" s="161">
        <f>'実質公債費比率（分子）の構造'!K$49</f>
        <v>12</v>
      </c>
      <c r="C45" s="161"/>
      <c r="D45" s="161"/>
      <c r="E45" s="161">
        <f>'実質公債費比率（分子）の構造'!L$49</f>
        <v>13</v>
      </c>
      <c r="F45" s="161"/>
      <c r="G45" s="161"/>
      <c r="H45" s="161">
        <f>'実質公債費比率（分子）の構造'!M$49</f>
        <v>10</v>
      </c>
      <c r="I45" s="161"/>
      <c r="J45" s="161"/>
      <c r="K45" s="161">
        <f>'実質公債費比率（分子）の構造'!N$49</f>
        <v>16</v>
      </c>
      <c r="L45" s="161"/>
      <c r="M45" s="161"/>
      <c r="N45" s="161">
        <f>'実質公債費比率（分子）の構造'!O$49</f>
        <v>15</v>
      </c>
      <c r="O45" s="161"/>
      <c r="P45" s="161"/>
    </row>
    <row r="46" spans="1:16" x14ac:dyDescent="0.15">
      <c r="A46" s="161" t="s">
        <v>62</v>
      </c>
      <c r="B46" s="161">
        <f>'実質公債費比率（分子）の構造'!K$48</f>
        <v>171</v>
      </c>
      <c r="C46" s="161"/>
      <c r="D46" s="161"/>
      <c r="E46" s="161">
        <f>'実質公債費比率（分子）の構造'!L$48</f>
        <v>174</v>
      </c>
      <c r="F46" s="161"/>
      <c r="G46" s="161"/>
      <c r="H46" s="161">
        <f>'実質公債費比率（分子）の構造'!M$48</f>
        <v>164</v>
      </c>
      <c r="I46" s="161"/>
      <c r="J46" s="161"/>
      <c r="K46" s="161">
        <f>'実質公債費比率（分子）の構造'!N$48</f>
        <v>158</v>
      </c>
      <c r="L46" s="161"/>
      <c r="M46" s="161"/>
      <c r="N46" s="161">
        <f>'実質公債費比率（分子）の構造'!O$48</f>
        <v>137</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519</v>
      </c>
      <c r="C49" s="161"/>
      <c r="D49" s="161"/>
      <c r="E49" s="161">
        <f>'実質公債費比率（分子）の構造'!L$45</f>
        <v>465</v>
      </c>
      <c r="F49" s="161"/>
      <c r="G49" s="161"/>
      <c r="H49" s="161">
        <f>'実質公債費比率（分子）の構造'!M$45</f>
        <v>453</v>
      </c>
      <c r="I49" s="161"/>
      <c r="J49" s="161"/>
      <c r="K49" s="161">
        <f>'実質公債費比率（分子）の構造'!N$45</f>
        <v>444</v>
      </c>
      <c r="L49" s="161"/>
      <c r="M49" s="161"/>
      <c r="N49" s="161">
        <f>'実質公債費比率（分子）の構造'!O$45</f>
        <v>440</v>
      </c>
      <c r="O49" s="161"/>
      <c r="P49" s="161"/>
    </row>
    <row r="50" spans="1:16" x14ac:dyDescent="0.15">
      <c r="A50" s="161" t="s">
        <v>66</v>
      </c>
      <c r="B50" s="161" t="e">
        <f>NA()</f>
        <v>#N/A</v>
      </c>
      <c r="C50" s="161">
        <f>IF(ISNUMBER('実質公債費比率（分子）の構造'!K$53),'実質公債費比率（分子）の構造'!K$53,NA())</f>
        <v>160</v>
      </c>
      <c r="D50" s="161" t="e">
        <f>NA()</f>
        <v>#N/A</v>
      </c>
      <c r="E50" s="161" t="e">
        <f>NA()</f>
        <v>#N/A</v>
      </c>
      <c r="F50" s="161">
        <f>IF(ISNUMBER('実質公債費比率（分子）の構造'!L$53),'実質公債費比率（分子）の構造'!L$53,NA())</f>
        <v>136</v>
      </c>
      <c r="G50" s="161" t="e">
        <f>NA()</f>
        <v>#N/A</v>
      </c>
      <c r="H50" s="161" t="e">
        <f>NA()</f>
        <v>#N/A</v>
      </c>
      <c r="I50" s="161">
        <f>IF(ISNUMBER('実質公債費比率（分子）の構造'!M$53),'実質公債費比率（分子）の構造'!M$53,NA())</f>
        <v>140</v>
      </c>
      <c r="J50" s="161" t="e">
        <f>NA()</f>
        <v>#N/A</v>
      </c>
      <c r="K50" s="161" t="e">
        <f>NA()</f>
        <v>#N/A</v>
      </c>
      <c r="L50" s="161">
        <f>IF(ISNUMBER('実質公債費比率（分子）の構造'!N$53),'実質公債費比率（分子）の構造'!N$53,NA())</f>
        <v>145</v>
      </c>
      <c r="M50" s="161" t="e">
        <f>NA()</f>
        <v>#N/A</v>
      </c>
      <c r="N50" s="161" t="e">
        <f>NA()</f>
        <v>#N/A</v>
      </c>
      <c r="O50" s="161">
        <f>IF(ISNUMBER('実質公債費比率（分子）の構造'!O$53),'実質公債費比率（分子）の構造'!O$53,NA())</f>
        <v>133</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4592</v>
      </c>
      <c r="E56" s="160"/>
      <c r="F56" s="160"/>
      <c r="G56" s="160">
        <f>'将来負担比率（分子）の構造'!J$52</f>
        <v>4458</v>
      </c>
      <c r="H56" s="160"/>
      <c r="I56" s="160"/>
      <c r="J56" s="160">
        <f>'将来負担比率（分子）の構造'!K$52</f>
        <v>4383</v>
      </c>
      <c r="K56" s="160"/>
      <c r="L56" s="160"/>
      <c r="M56" s="160">
        <f>'将来負担比率（分子）の構造'!L$52</f>
        <v>4402</v>
      </c>
      <c r="N56" s="160"/>
      <c r="O56" s="160"/>
      <c r="P56" s="160">
        <f>'将来負担比率（分子）の構造'!M$52</f>
        <v>4398</v>
      </c>
    </row>
    <row r="57" spans="1:16" x14ac:dyDescent="0.15">
      <c r="A57" s="160" t="s">
        <v>36</v>
      </c>
      <c r="B57" s="160"/>
      <c r="C57" s="160"/>
      <c r="D57" s="160">
        <f>'将来負担比率（分子）の構造'!I$51</f>
        <v>162</v>
      </c>
      <c r="E57" s="160"/>
      <c r="F57" s="160"/>
      <c r="G57" s="160">
        <f>'将来負担比率（分子）の構造'!J$51</f>
        <v>56</v>
      </c>
      <c r="H57" s="160"/>
      <c r="I57" s="160"/>
      <c r="J57" s="160">
        <f>'将来負担比率（分子）の構造'!K$51</f>
        <v>46</v>
      </c>
      <c r="K57" s="160"/>
      <c r="L57" s="160"/>
      <c r="M57" s="160">
        <f>'将来負担比率（分子）の構造'!L$51</f>
        <v>38</v>
      </c>
      <c r="N57" s="160"/>
      <c r="O57" s="160"/>
      <c r="P57" s="160">
        <f>'将来負担比率（分子）の構造'!M$51</f>
        <v>66</v>
      </c>
    </row>
    <row r="58" spans="1:16" x14ac:dyDescent="0.15">
      <c r="A58" s="160" t="s">
        <v>35</v>
      </c>
      <c r="B58" s="160"/>
      <c r="C58" s="160"/>
      <c r="D58" s="160">
        <f>'将来負担比率（分子）の構造'!I$50</f>
        <v>1620</v>
      </c>
      <c r="E58" s="160"/>
      <c r="F58" s="160"/>
      <c r="G58" s="160">
        <f>'将来負担比率（分子）の構造'!J$50</f>
        <v>1671</v>
      </c>
      <c r="H58" s="160"/>
      <c r="I58" s="160"/>
      <c r="J58" s="160">
        <f>'将来負担比率（分子）の構造'!K$50</f>
        <v>1850</v>
      </c>
      <c r="K58" s="160"/>
      <c r="L58" s="160"/>
      <c r="M58" s="160">
        <f>'将来負担比率（分子）の構造'!L$50</f>
        <v>1955</v>
      </c>
      <c r="N58" s="160"/>
      <c r="O58" s="160"/>
      <c r="P58" s="160">
        <f>'将来負担比率（分子）の構造'!M$50</f>
        <v>1941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910</v>
      </c>
      <c r="C62" s="160"/>
      <c r="D62" s="160"/>
      <c r="E62" s="160">
        <f>'将来負担比率（分子）の構造'!J$45</f>
        <v>875</v>
      </c>
      <c r="F62" s="160"/>
      <c r="G62" s="160"/>
      <c r="H62" s="160">
        <f>'将来負担比率（分子）の構造'!K$45</f>
        <v>845</v>
      </c>
      <c r="I62" s="160"/>
      <c r="J62" s="160"/>
      <c r="K62" s="160">
        <f>'将来負担比率（分子）の構造'!L$45</f>
        <v>843</v>
      </c>
      <c r="L62" s="160"/>
      <c r="M62" s="160"/>
      <c r="N62" s="160">
        <f>'将来負担比率（分子）の構造'!M$45</f>
        <v>867</v>
      </c>
      <c r="O62" s="160"/>
      <c r="P62" s="160"/>
    </row>
    <row r="63" spans="1:16" x14ac:dyDescent="0.15">
      <c r="A63" s="160" t="s">
        <v>28</v>
      </c>
      <c r="B63" s="160">
        <f>'将来負担比率（分子）の構造'!I$44</f>
        <v>104</v>
      </c>
      <c r="C63" s="160"/>
      <c r="D63" s="160"/>
      <c r="E63" s="160">
        <f>'将来負担比率（分子）の構造'!J$44</f>
        <v>92</v>
      </c>
      <c r="F63" s="160"/>
      <c r="G63" s="160"/>
      <c r="H63" s="160">
        <f>'将来負担比率（分子）の構造'!K$44</f>
        <v>83</v>
      </c>
      <c r="I63" s="160"/>
      <c r="J63" s="160"/>
      <c r="K63" s="160">
        <f>'将来負担比率（分子）の構造'!L$44</f>
        <v>126</v>
      </c>
      <c r="L63" s="160"/>
      <c r="M63" s="160"/>
      <c r="N63" s="160">
        <f>'将来負担比率（分子）の構造'!M$44</f>
        <v>112</v>
      </c>
      <c r="O63" s="160"/>
      <c r="P63" s="160"/>
    </row>
    <row r="64" spans="1:16" x14ac:dyDescent="0.15">
      <c r="A64" s="160" t="s">
        <v>27</v>
      </c>
      <c r="B64" s="160">
        <f>'将来負担比率（分子）の構造'!I$43</f>
        <v>2180</v>
      </c>
      <c r="C64" s="160"/>
      <c r="D64" s="160"/>
      <c r="E64" s="160">
        <f>'将来負担比率（分子）の構造'!J$43</f>
        <v>2081</v>
      </c>
      <c r="F64" s="160"/>
      <c r="G64" s="160"/>
      <c r="H64" s="160">
        <f>'将来負担比率（分子）の構造'!K$43</f>
        <v>1994</v>
      </c>
      <c r="I64" s="160"/>
      <c r="J64" s="160"/>
      <c r="K64" s="160">
        <f>'将来負担比率（分子）の構造'!L$43</f>
        <v>1932</v>
      </c>
      <c r="L64" s="160"/>
      <c r="M64" s="160"/>
      <c r="N64" s="160">
        <f>'将来負担比率（分子）の構造'!M$43</f>
        <v>1822</v>
      </c>
      <c r="O64" s="160"/>
      <c r="P64" s="160"/>
    </row>
    <row r="65" spans="1:16" x14ac:dyDescent="0.15">
      <c r="A65" s="160" t="s">
        <v>26</v>
      </c>
      <c r="B65" s="160">
        <f>'将来負担比率（分子）の構造'!I$42</f>
        <v>5</v>
      </c>
      <c r="C65" s="160"/>
      <c r="D65" s="160"/>
      <c r="E65" s="160">
        <f>'将来負担比率（分子）の構造'!J$42</f>
        <v>3</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4039</v>
      </c>
      <c r="C66" s="160"/>
      <c r="D66" s="160"/>
      <c r="E66" s="160">
        <f>'将来負担比率（分子）の構造'!J$41</f>
        <v>3837</v>
      </c>
      <c r="F66" s="160"/>
      <c r="G66" s="160"/>
      <c r="H66" s="160">
        <f>'将来負担比率（分子）の構造'!K$41</f>
        <v>3691</v>
      </c>
      <c r="I66" s="160"/>
      <c r="J66" s="160"/>
      <c r="K66" s="160">
        <f>'将来負担比率（分子）の構造'!L$41</f>
        <v>3748</v>
      </c>
      <c r="L66" s="160"/>
      <c r="M66" s="160"/>
      <c r="N66" s="160">
        <f>'将来負担比率（分子）の構造'!M$41</f>
        <v>3849</v>
      </c>
      <c r="O66" s="160"/>
      <c r="P66" s="160"/>
    </row>
    <row r="67" spans="1:16" x14ac:dyDescent="0.15">
      <c r="A67" s="160" t="s">
        <v>70</v>
      </c>
      <c r="B67" s="160" t="e">
        <f>NA()</f>
        <v>#N/A</v>
      </c>
      <c r="C67" s="160">
        <f>IF(ISNUMBER('将来負担比率（分子）の構造'!I$53), IF('将来負担比率（分子）の構造'!I$53 &lt; 0, 0, '将来負担比率（分子）の構造'!I$53), NA())</f>
        <v>864</v>
      </c>
      <c r="D67" s="160" t="e">
        <f>NA()</f>
        <v>#N/A</v>
      </c>
      <c r="E67" s="160" t="e">
        <f>NA()</f>
        <v>#N/A</v>
      </c>
      <c r="F67" s="160">
        <f>IF(ISNUMBER('将来負担比率（分子）の構造'!J$53), IF('将来負担比率（分子）の構造'!J$53 &lt; 0, 0, '将来負担比率（分子）の構造'!J$53), NA())</f>
        <v>701</v>
      </c>
      <c r="G67" s="160" t="e">
        <f>NA()</f>
        <v>#N/A</v>
      </c>
      <c r="H67" s="160" t="e">
        <f>NA()</f>
        <v>#N/A</v>
      </c>
      <c r="I67" s="160">
        <f>IF(ISNUMBER('将来負担比率（分子）の構造'!K$53), IF('将来負担比率（分子）の構造'!K$53 &lt; 0, 0, '将来負担比率（分子）の構造'!K$53), NA())</f>
        <v>333</v>
      </c>
      <c r="J67" s="160" t="e">
        <f>NA()</f>
        <v>#N/A</v>
      </c>
      <c r="K67" s="160" t="e">
        <f>NA()</f>
        <v>#N/A</v>
      </c>
      <c r="L67" s="160">
        <f>IF(ISNUMBER('将来負担比率（分子）の構造'!L$53), IF('将来負担比率（分子）の構造'!L$53 &lt; 0, 0, '将来負担比率（分子）の構造'!L$53), NA())</f>
        <v>254</v>
      </c>
      <c r="M67" s="160" t="e">
        <f>NA()</f>
        <v>#N/A</v>
      </c>
      <c r="N67" s="160" t="e">
        <f>NA()</f>
        <v>#N/A</v>
      </c>
      <c r="O67" s="160">
        <f>IF(ISNUMBER('将来負担比率（分子）の構造'!M$53), IF('将来負担比率（分子）の構造'!M$53 &lt; 0, 0, '将来負担比率（分子）の構造'!M$53), NA())</f>
        <v>245</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719</v>
      </c>
      <c r="C72" s="164">
        <f>基金残高に係る経年分析!G55</f>
        <v>781</v>
      </c>
      <c r="D72" s="164">
        <f>基金残高に係る経年分析!H55</f>
        <v>780</v>
      </c>
    </row>
    <row r="73" spans="1:16" x14ac:dyDescent="0.15">
      <c r="A73" s="163" t="s">
        <v>73</v>
      </c>
      <c r="B73" s="164">
        <f>基金残高に係る経年分析!F56</f>
        <v>320</v>
      </c>
      <c r="C73" s="164">
        <f>基金残高に係る経年分析!G56</f>
        <v>360</v>
      </c>
      <c r="D73" s="164">
        <f>基金残高に係る経年分析!H56</f>
        <v>309</v>
      </c>
    </row>
    <row r="74" spans="1:16" x14ac:dyDescent="0.15">
      <c r="A74" s="163" t="s">
        <v>74</v>
      </c>
      <c r="B74" s="164">
        <f>基金残高に係る経年分析!F57</f>
        <v>664</v>
      </c>
      <c r="C74" s="164">
        <f>基金残高に係る経年分析!G57</f>
        <v>659</v>
      </c>
      <c r="D74" s="164">
        <f>基金残高に係る経年分析!H57</f>
        <v>677</v>
      </c>
    </row>
  </sheetData>
  <sheetProtection algorithmName="SHA-512" hashValue="ICg72ednEVx5jD2NPGEVFS6XzEnTr/PY6l/RrNiyon/CUYcn0mx9VQlwJHE63XSBVE8LO6E8ApI0eKSv5ZtZsg==" saltValue="xQF79t+cSVe+AIMB1B+C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219</v>
      </c>
      <c r="C5" s="608"/>
      <c r="D5" s="608"/>
      <c r="E5" s="608"/>
      <c r="F5" s="608"/>
      <c r="G5" s="608"/>
      <c r="H5" s="608"/>
      <c r="I5" s="608"/>
      <c r="J5" s="608"/>
      <c r="K5" s="608"/>
      <c r="L5" s="608"/>
      <c r="M5" s="608"/>
      <c r="N5" s="608"/>
      <c r="O5" s="608"/>
      <c r="P5" s="608"/>
      <c r="Q5" s="609"/>
      <c r="R5" s="610">
        <v>606304</v>
      </c>
      <c r="S5" s="611"/>
      <c r="T5" s="611"/>
      <c r="U5" s="611"/>
      <c r="V5" s="611"/>
      <c r="W5" s="611"/>
      <c r="X5" s="611"/>
      <c r="Y5" s="612"/>
      <c r="Z5" s="613">
        <v>14.9</v>
      </c>
      <c r="AA5" s="613"/>
      <c r="AB5" s="613"/>
      <c r="AC5" s="613"/>
      <c r="AD5" s="614">
        <v>606304</v>
      </c>
      <c r="AE5" s="614"/>
      <c r="AF5" s="614"/>
      <c r="AG5" s="614"/>
      <c r="AH5" s="614"/>
      <c r="AI5" s="614"/>
      <c r="AJ5" s="614"/>
      <c r="AK5" s="614"/>
      <c r="AL5" s="615">
        <v>25.1</v>
      </c>
      <c r="AM5" s="616"/>
      <c r="AN5" s="616"/>
      <c r="AO5" s="617"/>
      <c r="AP5" s="607" t="s">
        <v>220</v>
      </c>
      <c r="AQ5" s="608"/>
      <c r="AR5" s="608"/>
      <c r="AS5" s="608"/>
      <c r="AT5" s="608"/>
      <c r="AU5" s="608"/>
      <c r="AV5" s="608"/>
      <c r="AW5" s="608"/>
      <c r="AX5" s="608"/>
      <c r="AY5" s="608"/>
      <c r="AZ5" s="608"/>
      <c r="BA5" s="608"/>
      <c r="BB5" s="608"/>
      <c r="BC5" s="608"/>
      <c r="BD5" s="608"/>
      <c r="BE5" s="608"/>
      <c r="BF5" s="609"/>
      <c r="BG5" s="621">
        <v>601212</v>
      </c>
      <c r="BH5" s="622"/>
      <c r="BI5" s="622"/>
      <c r="BJ5" s="622"/>
      <c r="BK5" s="622"/>
      <c r="BL5" s="622"/>
      <c r="BM5" s="622"/>
      <c r="BN5" s="623"/>
      <c r="BO5" s="624">
        <v>99.2</v>
      </c>
      <c r="BP5" s="624"/>
      <c r="BQ5" s="624"/>
      <c r="BR5" s="624"/>
      <c r="BS5" s="625">
        <v>50958</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x14ac:dyDescent="0.15">
      <c r="B6" s="618" t="s">
        <v>224</v>
      </c>
      <c r="C6" s="619"/>
      <c r="D6" s="619"/>
      <c r="E6" s="619"/>
      <c r="F6" s="619"/>
      <c r="G6" s="619"/>
      <c r="H6" s="619"/>
      <c r="I6" s="619"/>
      <c r="J6" s="619"/>
      <c r="K6" s="619"/>
      <c r="L6" s="619"/>
      <c r="M6" s="619"/>
      <c r="N6" s="619"/>
      <c r="O6" s="619"/>
      <c r="P6" s="619"/>
      <c r="Q6" s="620"/>
      <c r="R6" s="621">
        <v>40447</v>
      </c>
      <c r="S6" s="622"/>
      <c r="T6" s="622"/>
      <c r="U6" s="622"/>
      <c r="V6" s="622"/>
      <c r="W6" s="622"/>
      <c r="X6" s="622"/>
      <c r="Y6" s="623"/>
      <c r="Z6" s="624">
        <v>1</v>
      </c>
      <c r="AA6" s="624"/>
      <c r="AB6" s="624"/>
      <c r="AC6" s="624"/>
      <c r="AD6" s="625">
        <v>40447</v>
      </c>
      <c r="AE6" s="625"/>
      <c r="AF6" s="625"/>
      <c r="AG6" s="625"/>
      <c r="AH6" s="625"/>
      <c r="AI6" s="625"/>
      <c r="AJ6" s="625"/>
      <c r="AK6" s="625"/>
      <c r="AL6" s="626">
        <v>1.7</v>
      </c>
      <c r="AM6" s="627"/>
      <c r="AN6" s="627"/>
      <c r="AO6" s="628"/>
      <c r="AP6" s="618" t="s">
        <v>225</v>
      </c>
      <c r="AQ6" s="619"/>
      <c r="AR6" s="619"/>
      <c r="AS6" s="619"/>
      <c r="AT6" s="619"/>
      <c r="AU6" s="619"/>
      <c r="AV6" s="619"/>
      <c r="AW6" s="619"/>
      <c r="AX6" s="619"/>
      <c r="AY6" s="619"/>
      <c r="AZ6" s="619"/>
      <c r="BA6" s="619"/>
      <c r="BB6" s="619"/>
      <c r="BC6" s="619"/>
      <c r="BD6" s="619"/>
      <c r="BE6" s="619"/>
      <c r="BF6" s="620"/>
      <c r="BG6" s="621">
        <v>601212</v>
      </c>
      <c r="BH6" s="622"/>
      <c r="BI6" s="622"/>
      <c r="BJ6" s="622"/>
      <c r="BK6" s="622"/>
      <c r="BL6" s="622"/>
      <c r="BM6" s="622"/>
      <c r="BN6" s="623"/>
      <c r="BO6" s="624">
        <v>99.2</v>
      </c>
      <c r="BP6" s="624"/>
      <c r="BQ6" s="624"/>
      <c r="BR6" s="624"/>
      <c r="BS6" s="625">
        <v>50958</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45835</v>
      </c>
      <c r="CS6" s="622"/>
      <c r="CT6" s="622"/>
      <c r="CU6" s="622"/>
      <c r="CV6" s="622"/>
      <c r="CW6" s="622"/>
      <c r="CX6" s="622"/>
      <c r="CY6" s="623"/>
      <c r="CZ6" s="615">
        <v>1.2</v>
      </c>
      <c r="DA6" s="616"/>
      <c r="DB6" s="616"/>
      <c r="DC6" s="635"/>
      <c r="DD6" s="630" t="s">
        <v>227</v>
      </c>
      <c r="DE6" s="622"/>
      <c r="DF6" s="622"/>
      <c r="DG6" s="622"/>
      <c r="DH6" s="622"/>
      <c r="DI6" s="622"/>
      <c r="DJ6" s="622"/>
      <c r="DK6" s="622"/>
      <c r="DL6" s="622"/>
      <c r="DM6" s="622"/>
      <c r="DN6" s="622"/>
      <c r="DO6" s="622"/>
      <c r="DP6" s="623"/>
      <c r="DQ6" s="630">
        <v>45835</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732</v>
      </c>
      <c r="S7" s="622"/>
      <c r="T7" s="622"/>
      <c r="U7" s="622"/>
      <c r="V7" s="622"/>
      <c r="W7" s="622"/>
      <c r="X7" s="622"/>
      <c r="Y7" s="623"/>
      <c r="Z7" s="624">
        <v>0</v>
      </c>
      <c r="AA7" s="624"/>
      <c r="AB7" s="624"/>
      <c r="AC7" s="624"/>
      <c r="AD7" s="625">
        <v>732</v>
      </c>
      <c r="AE7" s="625"/>
      <c r="AF7" s="625"/>
      <c r="AG7" s="625"/>
      <c r="AH7" s="625"/>
      <c r="AI7" s="625"/>
      <c r="AJ7" s="625"/>
      <c r="AK7" s="625"/>
      <c r="AL7" s="626">
        <v>0</v>
      </c>
      <c r="AM7" s="627"/>
      <c r="AN7" s="627"/>
      <c r="AO7" s="628"/>
      <c r="AP7" s="618" t="s">
        <v>229</v>
      </c>
      <c r="AQ7" s="619"/>
      <c r="AR7" s="619"/>
      <c r="AS7" s="619"/>
      <c r="AT7" s="619"/>
      <c r="AU7" s="619"/>
      <c r="AV7" s="619"/>
      <c r="AW7" s="619"/>
      <c r="AX7" s="619"/>
      <c r="AY7" s="619"/>
      <c r="AZ7" s="619"/>
      <c r="BA7" s="619"/>
      <c r="BB7" s="619"/>
      <c r="BC7" s="619"/>
      <c r="BD7" s="619"/>
      <c r="BE7" s="619"/>
      <c r="BF7" s="620"/>
      <c r="BG7" s="621">
        <v>183665</v>
      </c>
      <c r="BH7" s="622"/>
      <c r="BI7" s="622"/>
      <c r="BJ7" s="622"/>
      <c r="BK7" s="622"/>
      <c r="BL7" s="622"/>
      <c r="BM7" s="622"/>
      <c r="BN7" s="623"/>
      <c r="BO7" s="624">
        <v>30.3</v>
      </c>
      <c r="BP7" s="624"/>
      <c r="BQ7" s="624"/>
      <c r="BR7" s="624"/>
      <c r="BS7" s="625">
        <v>3576</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745602</v>
      </c>
      <c r="CS7" s="622"/>
      <c r="CT7" s="622"/>
      <c r="CU7" s="622"/>
      <c r="CV7" s="622"/>
      <c r="CW7" s="622"/>
      <c r="CX7" s="622"/>
      <c r="CY7" s="623"/>
      <c r="CZ7" s="624">
        <v>19</v>
      </c>
      <c r="DA7" s="624"/>
      <c r="DB7" s="624"/>
      <c r="DC7" s="624"/>
      <c r="DD7" s="630">
        <v>185746</v>
      </c>
      <c r="DE7" s="622"/>
      <c r="DF7" s="622"/>
      <c r="DG7" s="622"/>
      <c r="DH7" s="622"/>
      <c r="DI7" s="622"/>
      <c r="DJ7" s="622"/>
      <c r="DK7" s="622"/>
      <c r="DL7" s="622"/>
      <c r="DM7" s="622"/>
      <c r="DN7" s="622"/>
      <c r="DO7" s="622"/>
      <c r="DP7" s="623"/>
      <c r="DQ7" s="630">
        <v>519323</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1743</v>
      </c>
      <c r="S8" s="622"/>
      <c r="T8" s="622"/>
      <c r="U8" s="622"/>
      <c r="V8" s="622"/>
      <c r="W8" s="622"/>
      <c r="X8" s="622"/>
      <c r="Y8" s="623"/>
      <c r="Z8" s="624">
        <v>0</v>
      </c>
      <c r="AA8" s="624"/>
      <c r="AB8" s="624"/>
      <c r="AC8" s="624"/>
      <c r="AD8" s="625">
        <v>1743</v>
      </c>
      <c r="AE8" s="625"/>
      <c r="AF8" s="625"/>
      <c r="AG8" s="625"/>
      <c r="AH8" s="625"/>
      <c r="AI8" s="625"/>
      <c r="AJ8" s="625"/>
      <c r="AK8" s="625"/>
      <c r="AL8" s="626">
        <v>0.1</v>
      </c>
      <c r="AM8" s="627"/>
      <c r="AN8" s="627"/>
      <c r="AO8" s="628"/>
      <c r="AP8" s="618" t="s">
        <v>232</v>
      </c>
      <c r="AQ8" s="619"/>
      <c r="AR8" s="619"/>
      <c r="AS8" s="619"/>
      <c r="AT8" s="619"/>
      <c r="AU8" s="619"/>
      <c r="AV8" s="619"/>
      <c r="AW8" s="619"/>
      <c r="AX8" s="619"/>
      <c r="AY8" s="619"/>
      <c r="AZ8" s="619"/>
      <c r="BA8" s="619"/>
      <c r="BB8" s="619"/>
      <c r="BC8" s="619"/>
      <c r="BD8" s="619"/>
      <c r="BE8" s="619"/>
      <c r="BF8" s="620"/>
      <c r="BG8" s="621">
        <v>7261</v>
      </c>
      <c r="BH8" s="622"/>
      <c r="BI8" s="622"/>
      <c r="BJ8" s="622"/>
      <c r="BK8" s="622"/>
      <c r="BL8" s="622"/>
      <c r="BM8" s="622"/>
      <c r="BN8" s="623"/>
      <c r="BO8" s="624">
        <v>1.2</v>
      </c>
      <c r="BP8" s="624"/>
      <c r="BQ8" s="624"/>
      <c r="BR8" s="624"/>
      <c r="BS8" s="630" t="s">
        <v>227</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767896</v>
      </c>
      <c r="CS8" s="622"/>
      <c r="CT8" s="622"/>
      <c r="CU8" s="622"/>
      <c r="CV8" s="622"/>
      <c r="CW8" s="622"/>
      <c r="CX8" s="622"/>
      <c r="CY8" s="623"/>
      <c r="CZ8" s="624">
        <v>19.600000000000001</v>
      </c>
      <c r="DA8" s="624"/>
      <c r="DB8" s="624"/>
      <c r="DC8" s="624"/>
      <c r="DD8" s="630">
        <v>10872</v>
      </c>
      <c r="DE8" s="622"/>
      <c r="DF8" s="622"/>
      <c r="DG8" s="622"/>
      <c r="DH8" s="622"/>
      <c r="DI8" s="622"/>
      <c r="DJ8" s="622"/>
      <c r="DK8" s="622"/>
      <c r="DL8" s="622"/>
      <c r="DM8" s="622"/>
      <c r="DN8" s="622"/>
      <c r="DO8" s="622"/>
      <c r="DP8" s="623"/>
      <c r="DQ8" s="630">
        <v>495019</v>
      </c>
      <c r="DR8" s="622"/>
      <c r="DS8" s="622"/>
      <c r="DT8" s="622"/>
      <c r="DU8" s="622"/>
      <c r="DV8" s="622"/>
      <c r="DW8" s="622"/>
      <c r="DX8" s="622"/>
      <c r="DY8" s="622"/>
      <c r="DZ8" s="622"/>
      <c r="EA8" s="622"/>
      <c r="EB8" s="622"/>
      <c r="EC8" s="631"/>
    </row>
    <row r="9" spans="2:143" ht="11.25" customHeight="1" x14ac:dyDescent="0.15">
      <c r="B9" s="618" t="s">
        <v>234</v>
      </c>
      <c r="C9" s="619"/>
      <c r="D9" s="619"/>
      <c r="E9" s="619"/>
      <c r="F9" s="619"/>
      <c r="G9" s="619"/>
      <c r="H9" s="619"/>
      <c r="I9" s="619"/>
      <c r="J9" s="619"/>
      <c r="K9" s="619"/>
      <c r="L9" s="619"/>
      <c r="M9" s="619"/>
      <c r="N9" s="619"/>
      <c r="O9" s="619"/>
      <c r="P9" s="619"/>
      <c r="Q9" s="620"/>
      <c r="R9" s="621">
        <v>1878</v>
      </c>
      <c r="S9" s="622"/>
      <c r="T9" s="622"/>
      <c r="U9" s="622"/>
      <c r="V9" s="622"/>
      <c r="W9" s="622"/>
      <c r="X9" s="622"/>
      <c r="Y9" s="623"/>
      <c r="Z9" s="624">
        <v>0</v>
      </c>
      <c r="AA9" s="624"/>
      <c r="AB9" s="624"/>
      <c r="AC9" s="624"/>
      <c r="AD9" s="625">
        <v>1878</v>
      </c>
      <c r="AE9" s="625"/>
      <c r="AF9" s="625"/>
      <c r="AG9" s="625"/>
      <c r="AH9" s="625"/>
      <c r="AI9" s="625"/>
      <c r="AJ9" s="625"/>
      <c r="AK9" s="625"/>
      <c r="AL9" s="626">
        <v>0.1</v>
      </c>
      <c r="AM9" s="627"/>
      <c r="AN9" s="627"/>
      <c r="AO9" s="628"/>
      <c r="AP9" s="618" t="s">
        <v>235</v>
      </c>
      <c r="AQ9" s="619"/>
      <c r="AR9" s="619"/>
      <c r="AS9" s="619"/>
      <c r="AT9" s="619"/>
      <c r="AU9" s="619"/>
      <c r="AV9" s="619"/>
      <c r="AW9" s="619"/>
      <c r="AX9" s="619"/>
      <c r="AY9" s="619"/>
      <c r="AZ9" s="619"/>
      <c r="BA9" s="619"/>
      <c r="BB9" s="619"/>
      <c r="BC9" s="619"/>
      <c r="BD9" s="619"/>
      <c r="BE9" s="619"/>
      <c r="BF9" s="620"/>
      <c r="BG9" s="621">
        <v>145877</v>
      </c>
      <c r="BH9" s="622"/>
      <c r="BI9" s="622"/>
      <c r="BJ9" s="622"/>
      <c r="BK9" s="622"/>
      <c r="BL9" s="622"/>
      <c r="BM9" s="622"/>
      <c r="BN9" s="623"/>
      <c r="BO9" s="624">
        <v>24.1</v>
      </c>
      <c r="BP9" s="624"/>
      <c r="BQ9" s="624"/>
      <c r="BR9" s="624"/>
      <c r="BS9" s="630" t="s">
        <v>227</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478545</v>
      </c>
      <c r="CS9" s="622"/>
      <c r="CT9" s="622"/>
      <c r="CU9" s="622"/>
      <c r="CV9" s="622"/>
      <c r="CW9" s="622"/>
      <c r="CX9" s="622"/>
      <c r="CY9" s="623"/>
      <c r="CZ9" s="624">
        <v>12.2</v>
      </c>
      <c r="DA9" s="624"/>
      <c r="DB9" s="624"/>
      <c r="DC9" s="624"/>
      <c r="DD9" s="630">
        <v>11872</v>
      </c>
      <c r="DE9" s="622"/>
      <c r="DF9" s="622"/>
      <c r="DG9" s="622"/>
      <c r="DH9" s="622"/>
      <c r="DI9" s="622"/>
      <c r="DJ9" s="622"/>
      <c r="DK9" s="622"/>
      <c r="DL9" s="622"/>
      <c r="DM9" s="622"/>
      <c r="DN9" s="622"/>
      <c r="DO9" s="622"/>
      <c r="DP9" s="623"/>
      <c r="DQ9" s="630">
        <v>250093</v>
      </c>
      <c r="DR9" s="622"/>
      <c r="DS9" s="622"/>
      <c r="DT9" s="622"/>
      <c r="DU9" s="622"/>
      <c r="DV9" s="622"/>
      <c r="DW9" s="622"/>
      <c r="DX9" s="622"/>
      <c r="DY9" s="622"/>
      <c r="DZ9" s="622"/>
      <c r="EA9" s="622"/>
      <c r="EB9" s="622"/>
      <c r="EC9" s="631"/>
    </row>
    <row r="10" spans="2:143" ht="11.25" customHeight="1" x14ac:dyDescent="0.15">
      <c r="B10" s="618" t="s">
        <v>237</v>
      </c>
      <c r="C10" s="619"/>
      <c r="D10" s="619"/>
      <c r="E10" s="619"/>
      <c r="F10" s="619"/>
      <c r="G10" s="619"/>
      <c r="H10" s="619"/>
      <c r="I10" s="619"/>
      <c r="J10" s="619"/>
      <c r="K10" s="619"/>
      <c r="L10" s="619"/>
      <c r="M10" s="619"/>
      <c r="N10" s="619"/>
      <c r="O10" s="619"/>
      <c r="P10" s="619"/>
      <c r="Q10" s="620"/>
      <c r="R10" s="621" t="s">
        <v>227</v>
      </c>
      <c r="S10" s="622"/>
      <c r="T10" s="622"/>
      <c r="U10" s="622"/>
      <c r="V10" s="622"/>
      <c r="W10" s="622"/>
      <c r="X10" s="622"/>
      <c r="Y10" s="623"/>
      <c r="Z10" s="624" t="s">
        <v>175</v>
      </c>
      <c r="AA10" s="624"/>
      <c r="AB10" s="624"/>
      <c r="AC10" s="624"/>
      <c r="AD10" s="625" t="s">
        <v>227</v>
      </c>
      <c r="AE10" s="625"/>
      <c r="AF10" s="625"/>
      <c r="AG10" s="625"/>
      <c r="AH10" s="625"/>
      <c r="AI10" s="625"/>
      <c r="AJ10" s="625"/>
      <c r="AK10" s="625"/>
      <c r="AL10" s="626" t="s">
        <v>175</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12497</v>
      </c>
      <c r="BH10" s="622"/>
      <c r="BI10" s="622"/>
      <c r="BJ10" s="622"/>
      <c r="BK10" s="622"/>
      <c r="BL10" s="622"/>
      <c r="BM10" s="622"/>
      <c r="BN10" s="623"/>
      <c r="BO10" s="624">
        <v>2.1</v>
      </c>
      <c r="BP10" s="624"/>
      <c r="BQ10" s="624"/>
      <c r="BR10" s="624"/>
      <c r="BS10" s="630" t="s">
        <v>175</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2998</v>
      </c>
      <c r="CS10" s="622"/>
      <c r="CT10" s="622"/>
      <c r="CU10" s="622"/>
      <c r="CV10" s="622"/>
      <c r="CW10" s="622"/>
      <c r="CX10" s="622"/>
      <c r="CY10" s="623"/>
      <c r="CZ10" s="624">
        <v>0.1</v>
      </c>
      <c r="DA10" s="624"/>
      <c r="DB10" s="624"/>
      <c r="DC10" s="624"/>
      <c r="DD10" s="630" t="s">
        <v>175</v>
      </c>
      <c r="DE10" s="622"/>
      <c r="DF10" s="622"/>
      <c r="DG10" s="622"/>
      <c r="DH10" s="622"/>
      <c r="DI10" s="622"/>
      <c r="DJ10" s="622"/>
      <c r="DK10" s="622"/>
      <c r="DL10" s="622"/>
      <c r="DM10" s="622"/>
      <c r="DN10" s="622"/>
      <c r="DO10" s="622"/>
      <c r="DP10" s="623"/>
      <c r="DQ10" s="630">
        <v>998</v>
      </c>
      <c r="DR10" s="622"/>
      <c r="DS10" s="622"/>
      <c r="DT10" s="622"/>
      <c r="DU10" s="622"/>
      <c r="DV10" s="622"/>
      <c r="DW10" s="622"/>
      <c r="DX10" s="622"/>
      <c r="DY10" s="622"/>
      <c r="DZ10" s="622"/>
      <c r="EA10" s="622"/>
      <c r="EB10" s="622"/>
      <c r="EC10" s="631"/>
    </row>
    <row r="11" spans="2:143" ht="11.25" customHeight="1" x14ac:dyDescent="0.15">
      <c r="B11" s="618" t="s">
        <v>240</v>
      </c>
      <c r="C11" s="619"/>
      <c r="D11" s="619"/>
      <c r="E11" s="619"/>
      <c r="F11" s="619"/>
      <c r="G11" s="619"/>
      <c r="H11" s="619"/>
      <c r="I11" s="619"/>
      <c r="J11" s="619"/>
      <c r="K11" s="619"/>
      <c r="L11" s="619"/>
      <c r="M11" s="619"/>
      <c r="N11" s="619"/>
      <c r="O11" s="619"/>
      <c r="P11" s="619"/>
      <c r="Q11" s="620"/>
      <c r="R11" s="621" t="s">
        <v>227</v>
      </c>
      <c r="S11" s="622"/>
      <c r="T11" s="622"/>
      <c r="U11" s="622"/>
      <c r="V11" s="622"/>
      <c r="W11" s="622"/>
      <c r="X11" s="622"/>
      <c r="Y11" s="623"/>
      <c r="Z11" s="624" t="s">
        <v>175</v>
      </c>
      <c r="AA11" s="624"/>
      <c r="AB11" s="624"/>
      <c r="AC11" s="624"/>
      <c r="AD11" s="625" t="s">
        <v>175</v>
      </c>
      <c r="AE11" s="625"/>
      <c r="AF11" s="625"/>
      <c r="AG11" s="625"/>
      <c r="AH11" s="625"/>
      <c r="AI11" s="625"/>
      <c r="AJ11" s="625"/>
      <c r="AK11" s="625"/>
      <c r="AL11" s="626" t="s">
        <v>175</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18030</v>
      </c>
      <c r="BH11" s="622"/>
      <c r="BI11" s="622"/>
      <c r="BJ11" s="622"/>
      <c r="BK11" s="622"/>
      <c r="BL11" s="622"/>
      <c r="BM11" s="622"/>
      <c r="BN11" s="623"/>
      <c r="BO11" s="624">
        <v>3</v>
      </c>
      <c r="BP11" s="624"/>
      <c r="BQ11" s="624"/>
      <c r="BR11" s="624"/>
      <c r="BS11" s="630">
        <v>3576</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239236</v>
      </c>
      <c r="CS11" s="622"/>
      <c r="CT11" s="622"/>
      <c r="CU11" s="622"/>
      <c r="CV11" s="622"/>
      <c r="CW11" s="622"/>
      <c r="CX11" s="622"/>
      <c r="CY11" s="623"/>
      <c r="CZ11" s="624">
        <v>6.1</v>
      </c>
      <c r="DA11" s="624"/>
      <c r="DB11" s="624"/>
      <c r="DC11" s="624"/>
      <c r="DD11" s="630">
        <v>83477</v>
      </c>
      <c r="DE11" s="622"/>
      <c r="DF11" s="622"/>
      <c r="DG11" s="622"/>
      <c r="DH11" s="622"/>
      <c r="DI11" s="622"/>
      <c r="DJ11" s="622"/>
      <c r="DK11" s="622"/>
      <c r="DL11" s="622"/>
      <c r="DM11" s="622"/>
      <c r="DN11" s="622"/>
      <c r="DO11" s="622"/>
      <c r="DP11" s="623"/>
      <c r="DQ11" s="630">
        <v>145859</v>
      </c>
      <c r="DR11" s="622"/>
      <c r="DS11" s="622"/>
      <c r="DT11" s="622"/>
      <c r="DU11" s="622"/>
      <c r="DV11" s="622"/>
      <c r="DW11" s="622"/>
      <c r="DX11" s="622"/>
      <c r="DY11" s="622"/>
      <c r="DZ11" s="622"/>
      <c r="EA11" s="622"/>
      <c r="EB11" s="622"/>
      <c r="EC11" s="631"/>
    </row>
    <row r="12" spans="2:143" ht="11.25" customHeight="1" x14ac:dyDescent="0.15">
      <c r="B12" s="618" t="s">
        <v>243</v>
      </c>
      <c r="C12" s="619"/>
      <c r="D12" s="619"/>
      <c r="E12" s="619"/>
      <c r="F12" s="619"/>
      <c r="G12" s="619"/>
      <c r="H12" s="619"/>
      <c r="I12" s="619"/>
      <c r="J12" s="619"/>
      <c r="K12" s="619"/>
      <c r="L12" s="619"/>
      <c r="M12" s="619"/>
      <c r="N12" s="619"/>
      <c r="O12" s="619"/>
      <c r="P12" s="619"/>
      <c r="Q12" s="620"/>
      <c r="R12" s="621">
        <v>82795</v>
      </c>
      <c r="S12" s="622"/>
      <c r="T12" s="622"/>
      <c r="U12" s="622"/>
      <c r="V12" s="622"/>
      <c r="W12" s="622"/>
      <c r="X12" s="622"/>
      <c r="Y12" s="623"/>
      <c r="Z12" s="624">
        <v>2</v>
      </c>
      <c r="AA12" s="624"/>
      <c r="AB12" s="624"/>
      <c r="AC12" s="624"/>
      <c r="AD12" s="625">
        <v>82795</v>
      </c>
      <c r="AE12" s="625"/>
      <c r="AF12" s="625"/>
      <c r="AG12" s="625"/>
      <c r="AH12" s="625"/>
      <c r="AI12" s="625"/>
      <c r="AJ12" s="625"/>
      <c r="AK12" s="625"/>
      <c r="AL12" s="626">
        <v>3.4</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387553</v>
      </c>
      <c r="BH12" s="622"/>
      <c r="BI12" s="622"/>
      <c r="BJ12" s="622"/>
      <c r="BK12" s="622"/>
      <c r="BL12" s="622"/>
      <c r="BM12" s="622"/>
      <c r="BN12" s="623"/>
      <c r="BO12" s="624">
        <v>63.9</v>
      </c>
      <c r="BP12" s="624"/>
      <c r="BQ12" s="624"/>
      <c r="BR12" s="624"/>
      <c r="BS12" s="630">
        <v>47382</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136509</v>
      </c>
      <c r="CS12" s="622"/>
      <c r="CT12" s="622"/>
      <c r="CU12" s="622"/>
      <c r="CV12" s="622"/>
      <c r="CW12" s="622"/>
      <c r="CX12" s="622"/>
      <c r="CY12" s="623"/>
      <c r="CZ12" s="624">
        <v>3.5</v>
      </c>
      <c r="DA12" s="624"/>
      <c r="DB12" s="624"/>
      <c r="DC12" s="624"/>
      <c r="DD12" s="630">
        <v>25860</v>
      </c>
      <c r="DE12" s="622"/>
      <c r="DF12" s="622"/>
      <c r="DG12" s="622"/>
      <c r="DH12" s="622"/>
      <c r="DI12" s="622"/>
      <c r="DJ12" s="622"/>
      <c r="DK12" s="622"/>
      <c r="DL12" s="622"/>
      <c r="DM12" s="622"/>
      <c r="DN12" s="622"/>
      <c r="DO12" s="622"/>
      <c r="DP12" s="623"/>
      <c r="DQ12" s="630">
        <v>86880</v>
      </c>
      <c r="DR12" s="622"/>
      <c r="DS12" s="622"/>
      <c r="DT12" s="622"/>
      <c r="DU12" s="622"/>
      <c r="DV12" s="622"/>
      <c r="DW12" s="622"/>
      <c r="DX12" s="622"/>
      <c r="DY12" s="622"/>
      <c r="DZ12" s="622"/>
      <c r="EA12" s="622"/>
      <c r="EB12" s="622"/>
      <c r="EC12" s="631"/>
    </row>
    <row r="13" spans="2:143" ht="11.25" customHeight="1" x14ac:dyDescent="0.15">
      <c r="B13" s="618" t="s">
        <v>246</v>
      </c>
      <c r="C13" s="619"/>
      <c r="D13" s="619"/>
      <c r="E13" s="619"/>
      <c r="F13" s="619"/>
      <c r="G13" s="619"/>
      <c r="H13" s="619"/>
      <c r="I13" s="619"/>
      <c r="J13" s="619"/>
      <c r="K13" s="619"/>
      <c r="L13" s="619"/>
      <c r="M13" s="619"/>
      <c r="N13" s="619"/>
      <c r="O13" s="619"/>
      <c r="P13" s="619"/>
      <c r="Q13" s="620"/>
      <c r="R13" s="621" t="s">
        <v>175</v>
      </c>
      <c r="S13" s="622"/>
      <c r="T13" s="622"/>
      <c r="U13" s="622"/>
      <c r="V13" s="622"/>
      <c r="W13" s="622"/>
      <c r="X13" s="622"/>
      <c r="Y13" s="623"/>
      <c r="Z13" s="624" t="s">
        <v>227</v>
      </c>
      <c r="AA13" s="624"/>
      <c r="AB13" s="624"/>
      <c r="AC13" s="624"/>
      <c r="AD13" s="625" t="s">
        <v>175</v>
      </c>
      <c r="AE13" s="625"/>
      <c r="AF13" s="625"/>
      <c r="AG13" s="625"/>
      <c r="AH13" s="625"/>
      <c r="AI13" s="625"/>
      <c r="AJ13" s="625"/>
      <c r="AK13" s="625"/>
      <c r="AL13" s="626" t="s">
        <v>227</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362700</v>
      </c>
      <c r="BH13" s="622"/>
      <c r="BI13" s="622"/>
      <c r="BJ13" s="622"/>
      <c r="BK13" s="622"/>
      <c r="BL13" s="622"/>
      <c r="BM13" s="622"/>
      <c r="BN13" s="623"/>
      <c r="BO13" s="624">
        <v>59.8</v>
      </c>
      <c r="BP13" s="624"/>
      <c r="BQ13" s="624"/>
      <c r="BR13" s="624"/>
      <c r="BS13" s="630">
        <v>47382</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419725</v>
      </c>
      <c r="CS13" s="622"/>
      <c r="CT13" s="622"/>
      <c r="CU13" s="622"/>
      <c r="CV13" s="622"/>
      <c r="CW13" s="622"/>
      <c r="CX13" s="622"/>
      <c r="CY13" s="623"/>
      <c r="CZ13" s="624">
        <v>10.7</v>
      </c>
      <c r="DA13" s="624"/>
      <c r="DB13" s="624"/>
      <c r="DC13" s="624"/>
      <c r="DD13" s="630">
        <v>303979</v>
      </c>
      <c r="DE13" s="622"/>
      <c r="DF13" s="622"/>
      <c r="DG13" s="622"/>
      <c r="DH13" s="622"/>
      <c r="DI13" s="622"/>
      <c r="DJ13" s="622"/>
      <c r="DK13" s="622"/>
      <c r="DL13" s="622"/>
      <c r="DM13" s="622"/>
      <c r="DN13" s="622"/>
      <c r="DO13" s="622"/>
      <c r="DP13" s="623"/>
      <c r="DQ13" s="630">
        <v>200266</v>
      </c>
      <c r="DR13" s="622"/>
      <c r="DS13" s="622"/>
      <c r="DT13" s="622"/>
      <c r="DU13" s="622"/>
      <c r="DV13" s="622"/>
      <c r="DW13" s="622"/>
      <c r="DX13" s="622"/>
      <c r="DY13" s="622"/>
      <c r="DZ13" s="622"/>
      <c r="EA13" s="622"/>
      <c r="EB13" s="622"/>
      <c r="EC13" s="631"/>
    </row>
    <row r="14" spans="2:143" ht="11.25" customHeight="1" x14ac:dyDescent="0.15">
      <c r="B14" s="618" t="s">
        <v>249</v>
      </c>
      <c r="C14" s="619"/>
      <c r="D14" s="619"/>
      <c r="E14" s="619"/>
      <c r="F14" s="619"/>
      <c r="G14" s="619"/>
      <c r="H14" s="619"/>
      <c r="I14" s="619"/>
      <c r="J14" s="619"/>
      <c r="K14" s="619"/>
      <c r="L14" s="619"/>
      <c r="M14" s="619"/>
      <c r="N14" s="619"/>
      <c r="O14" s="619"/>
      <c r="P14" s="619"/>
      <c r="Q14" s="620"/>
      <c r="R14" s="621" t="s">
        <v>175</v>
      </c>
      <c r="S14" s="622"/>
      <c r="T14" s="622"/>
      <c r="U14" s="622"/>
      <c r="V14" s="622"/>
      <c r="W14" s="622"/>
      <c r="X14" s="622"/>
      <c r="Y14" s="623"/>
      <c r="Z14" s="624" t="s">
        <v>175</v>
      </c>
      <c r="AA14" s="624"/>
      <c r="AB14" s="624"/>
      <c r="AC14" s="624"/>
      <c r="AD14" s="625" t="s">
        <v>227</v>
      </c>
      <c r="AE14" s="625"/>
      <c r="AF14" s="625"/>
      <c r="AG14" s="625"/>
      <c r="AH14" s="625"/>
      <c r="AI14" s="625"/>
      <c r="AJ14" s="625"/>
      <c r="AK14" s="625"/>
      <c r="AL14" s="626" t="s">
        <v>227</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13142</v>
      </c>
      <c r="BH14" s="622"/>
      <c r="BI14" s="622"/>
      <c r="BJ14" s="622"/>
      <c r="BK14" s="622"/>
      <c r="BL14" s="622"/>
      <c r="BM14" s="622"/>
      <c r="BN14" s="623"/>
      <c r="BO14" s="624">
        <v>2.2000000000000002</v>
      </c>
      <c r="BP14" s="624"/>
      <c r="BQ14" s="624"/>
      <c r="BR14" s="624"/>
      <c r="BS14" s="630" t="s">
        <v>227</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164376</v>
      </c>
      <c r="CS14" s="622"/>
      <c r="CT14" s="622"/>
      <c r="CU14" s="622"/>
      <c r="CV14" s="622"/>
      <c r="CW14" s="622"/>
      <c r="CX14" s="622"/>
      <c r="CY14" s="623"/>
      <c r="CZ14" s="624">
        <v>4.2</v>
      </c>
      <c r="DA14" s="624"/>
      <c r="DB14" s="624"/>
      <c r="DC14" s="624"/>
      <c r="DD14" s="630">
        <v>25485</v>
      </c>
      <c r="DE14" s="622"/>
      <c r="DF14" s="622"/>
      <c r="DG14" s="622"/>
      <c r="DH14" s="622"/>
      <c r="DI14" s="622"/>
      <c r="DJ14" s="622"/>
      <c r="DK14" s="622"/>
      <c r="DL14" s="622"/>
      <c r="DM14" s="622"/>
      <c r="DN14" s="622"/>
      <c r="DO14" s="622"/>
      <c r="DP14" s="623"/>
      <c r="DQ14" s="630">
        <v>150229</v>
      </c>
      <c r="DR14" s="622"/>
      <c r="DS14" s="622"/>
      <c r="DT14" s="622"/>
      <c r="DU14" s="622"/>
      <c r="DV14" s="622"/>
      <c r="DW14" s="622"/>
      <c r="DX14" s="622"/>
      <c r="DY14" s="622"/>
      <c r="DZ14" s="622"/>
      <c r="EA14" s="622"/>
      <c r="EB14" s="622"/>
      <c r="EC14" s="631"/>
    </row>
    <row r="15" spans="2:143" ht="11.25" customHeight="1" x14ac:dyDescent="0.15">
      <c r="B15" s="618" t="s">
        <v>252</v>
      </c>
      <c r="C15" s="619"/>
      <c r="D15" s="619"/>
      <c r="E15" s="619"/>
      <c r="F15" s="619"/>
      <c r="G15" s="619"/>
      <c r="H15" s="619"/>
      <c r="I15" s="619"/>
      <c r="J15" s="619"/>
      <c r="K15" s="619"/>
      <c r="L15" s="619"/>
      <c r="M15" s="619"/>
      <c r="N15" s="619"/>
      <c r="O15" s="619"/>
      <c r="P15" s="619"/>
      <c r="Q15" s="620"/>
      <c r="R15" s="621">
        <v>10284</v>
      </c>
      <c r="S15" s="622"/>
      <c r="T15" s="622"/>
      <c r="U15" s="622"/>
      <c r="V15" s="622"/>
      <c r="W15" s="622"/>
      <c r="X15" s="622"/>
      <c r="Y15" s="623"/>
      <c r="Z15" s="624">
        <v>0.3</v>
      </c>
      <c r="AA15" s="624"/>
      <c r="AB15" s="624"/>
      <c r="AC15" s="624"/>
      <c r="AD15" s="625">
        <v>10284</v>
      </c>
      <c r="AE15" s="625"/>
      <c r="AF15" s="625"/>
      <c r="AG15" s="625"/>
      <c r="AH15" s="625"/>
      <c r="AI15" s="625"/>
      <c r="AJ15" s="625"/>
      <c r="AK15" s="625"/>
      <c r="AL15" s="626">
        <v>0.4</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16852</v>
      </c>
      <c r="BH15" s="622"/>
      <c r="BI15" s="622"/>
      <c r="BJ15" s="622"/>
      <c r="BK15" s="622"/>
      <c r="BL15" s="622"/>
      <c r="BM15" s="622"/>
      <c r="BN15" s="623"/>
      <c r="BO15" s="624">
        <v>2.8</v>
      </c>
      <c r="BP15" s="624"/>
      <c r="BQ15" s="624"/>
      <c r="BR15" s="624"/>
      <c r="BS15" s="630" t="s">
        <v>175</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329640</v>
      </c>
      <c r="CS15" s="622"/>
      <c r="CT15" s="622"/>
      <c r="CU15" s="622"/>
      <c r="CV15" s="622"/>
      <c r="CW15" s="622"/>
      <c r="CX15" s="622"/>
      <c r="CY15" s="623"/>
      <c r="CZ15" s="624">
        <v>8.4</v>
      </c>
      <c r="DA15" s="624"/>
      <c r="DB15" s="624"/>
      <c r="DC15" s="624"/>
      <c r="DD15" s="630">
        <v>34459</v>
      </c>
      <c r="DE15" s="622"/>
      <c r="DF15" s="622"/>
      <c r="DG15" s="622"/>
      <c r="DH15" s="622"/>
      <c r="DI15" s="622"/>
      <c r="DJ15" s="622"/>
      <c r="DK15" s="622"/>
      <c r="DL15" s="622"/>
      <c r="DM15" s="622"/>
      <c r="DN15" s="622"/>
      <c r="DO15" s="622"/>
      <c r="DP15" s="623"/>
      <c r="DQ15" s="630">
        <v>281608</v>
      </c>
      <c r="DR15" s="622"/>
      <c r="DS15" s="622"/>
      <c r="DT15" s="622"/>
      <c r="DU15" s="622"/>
      <c r="DV15" s="622"/>
      <c r="DW15" s="622"/>
      <c r="DX15" s="622"/>
      <c r="DY15" s="622"/>
      <c r="DZ15" s="622"/>
      <c r="EA15" s="622"/>
      <c r="EB15" s="622"/>
      <c r="EC15" s="631"/>
    </row>
    <row r="16" spans="2:143" ht="11.25" customHeight="1" x14ac:dyDescent="0.15">
      <c r="B16" s="618" t="s">
        <v>255</v>
      </c>
      <c r="C16" s="619"/>
      <c r="D16" s="619"/>
      <c r="E16" s="619"/>
      <c r="F16" s="619"/>
      <c r="G16" s="619"/>
      <c r="H16" s="619"/>
      <c r="I16" s="619"/>
      <c r="J16" s="619"/>
      <c r="K16" s="619"/>
      <c r="L16" s="619"/>
      <c r="M16" s="619"/>
      <c r="N16" s="619"/>
      <c r="O16" s="619"/>
      <c r="P16" s="619"/>
      <c r="Q16" s="620"/>
      <c r="R16" s="621" t="s">
        <v>175</v>
      </c>
      <c r="S16" s="622"/>
      <c r="T16" s="622"/>
      <c r="U16" s="622"/>
      <c r="V16" s="622"/>
      <c r="W16" s="622"/>
      <c r="X16" s="622"/>
      <c r="Y16" s="623"/>
      <c r="Z16" s="624" t="s">
        <v>227</v>
      </c>
      <c r="AA16" s="624"/>
      <c r="AB16" s="624"/>
      <c r="AC16" s="624"/>
      <c r="AD16" s="625" t="s">
        <v>175</v>
      </c>
      <c r="AE16" s="625"/>
      <c r="AF16" s="625"/>
      <c r="AG16" s="625"/>
      <c r="AH16" s="625"/>
      <c r="AI16" s="625"/>
      <c r="AJ16" s="625"/>
      <c r="AK16" s="625"/>
      <c r="AL16" s="626" t="s">
        <v>227</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227</v>
      </c>
      <c r="BH16" s="622"/>
      <c r="BI16" s="622"/>
      <c r="BJ16" s="622"/>
      <c r="BK16" s="622"/>
      <c r="BL16" s="622"/>
      <c r="BM16" s="622"/>
      <c r="BN16" s="623"/>
      <c r="BO16" s="624" t="s">
        <v>227</v>
      </c>
      <c r="BP16" s="624"/>
      <c r="BQ16" s="624"/>
      <c r="BR16" s="624"/>
      <c r="BS16" s="630" t="s">
        <v>175</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124853</v>
      </c>
      <c r="CS16" s="622"/>
      <c r="CT16" s="622"/>
      <c r="CU16" s="622"/>
      <c r="CV16" s="622"/>
      <c r="CW16" s="622"/>
      <c r="CX16" s="622"/>
      <c r="CY16" s="623"/>
      <c r="CZ16" s="624">
        <v>3.2</v>
      </c>
      <c r="DA16" s="624"/>
      <c r="DB16" s="624"/>
      <c r="DC16" s="624"/>
      <c r="DD16" s="630" t="s">
        <v>175</v>
      </c>
      <c r="DE16" s="622"/>
      <c r="DF16" s="622"/>
      <c r="DG16" s="622"/>
      <c r="DH16" s="622"/>
      <c r="DI16" s="622"/>
      <c r="DJ16" s="622"/>
      <c r="DK16" s="622"/>
      <c r="DL16" s="622"/>
      <c r="DM16" s="622"/>
      <c r="DN16" s="622"/>
      <c r="DO16" s="622"/>
      <c r="DP16" s="623"/>
      <c r="DQ16" s="630">
        <v>60828</v>
      </c>
      <c r="DR16" s="622"/>
      <c r="DS16" s="622"/>
      <c r="DT16" s="622"/>
      <c r="DU16" s="622"/>
      <c r="DV16" s="622"/>
      <c r="DW16" s="622"/>
      <c r="DX16" s="622"/>
      <c r="DY16" s="622"/>
      <c r="DZ16" s="622"/>
      <c r="EA16" s="622"/>
      <c r="EB16" s="622"/>
      <c r="EC16" s="631"/>
    </row>
    <row r="17" spans="2:133" ht="11.25" customHeight="1" x14ac:dyDescent="0.15">
      <c r="B17" s="618" t="s">
        <v>258</v>
      </c>
      <c r="C17" s="619"/>
      <c r="D17" s="619"/>
      <c r="E17" s="619"/>
      <c r="F17" s="619"/>
      <c r="G17" s="619"/>
      <c r="H17" s="619"/>
      <c r="I17" s="619"/>
      <c r="J17" s="619"/>
      <c r="K17" s="619"/>
      <c r="L17" s="619"/>
      <c r="M17" s="619"/>
      <c r="N17" s="619"/>
      <c r="O17" s="619"/>
      <c r="P17" s="619"/>
      <c r="Q17" s="620"/>
      <c r="R17" s="621">
        <v>986</v>
      </c>
      <c r="S17" s="622"/>
      <c r="T17" s="622"/>
      <c r="U17" s="622"/>
      <c r="V17" s="622"/>
      <c r="W17" s="622"/>
      <c r="X17" s="622"/>
      <c r="Y17" s="623"/>
      <c r="Z17" s="624">
        <v>0</v>
      </c>
      <c r="AA17" s="624"/>
      <c r="AB17" s="624"/>
      <c r="AC17" s="624"/>
      <c r="AD17" s="625">
        <v>986</v>
      </c>
      <c r="AE17" s="625"/>
      <c r="AF17" s="625"/>
      <c r="AG17" s="625"/>
      <c r="AH17" s="625"/>
      <c r="AI17" s="625"/>
      <c r="AJ17" s="625"/>
      <c r="AK17" s="625"/>
      <c r="AL17" s="626">
        <v>0</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227</v>
      </c>
      <c r="BH17" s="622"/>
      <c r="BI17" s="622"/>
      <c r="BJ17" s="622"/>
      <c r="BK17" s="622"/>
      <c r="BL17" s="622"/>
      <c r="BM17" s="622"/>
      <c r="BN17" s="623"/>
      <c r="BO17" s="624" t="s">
        <v>227</v>
      </c>
      <c r="BP17" s="624"/>
      <c r="BQ17" s="624"/>
      <c r="BR17" s="624"/>
      <c r="BS17" s="630" t="s">
        <v>175</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471349</v>
      </c>
      <c r="CS17" s="622"/>
      <c r="CT17" s="622"/>
      <c r="CU17" s="622"/>
      <c r="CV17" s="622"/>
      <c r="CW17" s="622"/>
      <c r="CX17" s="622"/>
      <c r="CY17" s="623"/>
      <c r="CZ17" s="624">
        <v>12</v>
      </c>
      <c r="DA17" s="624"/>
      <c r="DB17" s="624"/>
      <c r="DC17" s="624"/>
      <c r="DD17" s="630" t="s">
        <v>227</v>
      </c>
      <c r="DE17" s="622"/>
      <c r="DF17" s="622"/>
      <c r="DG17" s="622"/>
      <c r="DH17" s="622"/>
      <c r="DI17" s="622"/>
      <c r="DJ17" s="622"/>
      <c r="DK17" s="622"/>
      <c r="DL17" s="622"/>
      <c r="DM17" s="622"/>
      <c r="DN17" s="622"/>
      <c r="DO17" s="622"/>
      <c r="DP17" s="623"/>
      <c r="DQ17" s="630">
        <v>465434</v>
      </c>
      <c r="DR17" s="622"/>
      <c r="DS17" s="622"/>
      <c r="DT17" s="622"/>
      <c r="DU17" s="622"/>
      <c r="DV17" s="622"/>
      <c r="DW17" s="622"/>
      <c r="DX17" s="622"/>
      <c r="DY17" s="622"/>
      <c r="DZ17" s="622"/>
      <c r="EA17" s="622"/>
      <c r="EB17" s="622"/>
      <c r="EC17" s="631"/>
    </row>
    <row r="18" spans="2:133" ht="11.25" customHeight="1" x14ac:dyDescent="0.15">
      <c r="B18" s="618" t="s">
        <v>261</v>
      </c>
      <c r="C18" s="619"/>
      <c r="D18" s="619"/>
      <c r="E18" s="619"/>
      <c r="F18" s="619"/>
      <c r="G18" s="619"/>
      <c r="H18" s="619"/>
      <c r="I18" s="619"/>
      <c r="J18" s="619"/>
      <c r="K18" s="619"/>
      <c r="L18" s="619"/>
      <c r="M18" s="619"/>
      <c r="N18" s="619"/>
      <c r="O18" s="619"/>
      <c r="P18" s="619"/>
      <c r="Q18" s="620"/>
      <c r="R18" s="621">
        <v>1820349</v>
      </c>
      <c r="S18" s="622"/>
      <c r="T18" s="622"/>
      <c r="U18" s="622"/>
      <c r="V18" s="622"/>
      <c r="W18" s="622"/>
      <c r="X18" s="622"/>
      <c r="Y18" s="623"/>
      <c r="Z18" s="624">
        <v>44.7</v>
      </c>
      <c r="AA18" s="624"/>
      <c r="AB18" s="624"/>
      <c r="AC18" s="624"/>
      <c r="AD18" s="625">
        <v>1651145</v>
      </c>
      <c r="AE18" s="625"/>
      <c r="AF18" s="625"/>
      <c r="AG18" s="625"/>
      <c r="AH18" s="625"/>
      <c r="AI18" s="625"/>
      <c r="AJ18" s="625"/>
      <c r="AK18" s="625"/>
      <c r="AL18" s="626">
        <v>68.3</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175</v>
      </c>
      <c r="BH18" s="622"/>
      <c r="BI18" s="622"/>
      <c r="BJ18" s="622"/>
      <c r="BK18" s="622"/>
      <c r="BL18" s="622"/>
      <c r="BM18" s="622"/>
      <c r="BN18" s="623"/>
      <c r="BO18" s="624" t="s">
        <v>175</v>
      </c>
      <c r="BP18" s="624"/>
      <c r="BQ18" s="624"/>
      <c r="BR18" s="624"/>
      <c r="BS18" s="630" t="s">
        <v>175</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175</v>
      </c>
      <c r="CS18" s="622"/>
      <c r="CT18" s="622"/>
      <c r="CU18" s="622"/>
      <c r="CV18" s="622"/>
      <c r="CW18" s="622"/>
      <c r="CX18" s="622"/>
      <c r="CY18" s="623"/>
      <c r="CZ18" s="624" t="s">
        <v>175</v>
      </c>
      <c r="DA18" s="624"/>
      <c r="DB18" s="624"/>
      <c r="DC18" s="624"/>
      <c r="DD18" s="630" t="s">
        <v>227</v>
      </c>
      <c r="DE18" s="622"/>
      <c r="DF18" s="622"/>
      <c r="DG18" s="622"/>
      <c r="DH18" s="622"/>
      <c r="DI18" s="622"/>
      <c r="DJ18" s="622"/>
      <c r="DK18" s="622"/>
      <c r="DL18" s="622"/>
      <c r="DM18" s="622"/>
      <c r="DN18" s="622"/>
      <c r="DO18" s="622"/>
      <c r="DP18" s="623"/>
      <c r="DQ18" s="630" t="s">
        <v>175</v>
      </c>
      <c r="DR18" s="622"/>
      <c r="DS18" s="622"/>
      <c r="DT18" s="622"/>
      <c r="DU18" s="622"/>
      <c r="DV18" s="622"/>
      <c r="DW18" s="622"/>
      <c r="DX18" s="622"/>
      <c r="DY18" s="622"/>
      <c r="DZ18" s="622"/>
      <c r="EA18" s="622"/>
      <c r="EB18" s="622"/>
      <c r="EC18" s="631"/>
    </row>
    <row r="19" spans="2:133" ht="11.25" customHeight="1" x14ac:dyDescent="0.15">
      <c r="B19" s="618" t="s">
        <v>264</v>
      </c>
      <c r="C19" s="619"/>
      <c r="D19" s="619"/>
      <c r="E19" s="619"/>
      <c r="F19" s="619"/>
      <c r="G19" s="619"/>
      <c r="H19" s="619"/>
      <c r="I19" s="619"/>
      <c r="J19" s="619"/>
      <c r="K19" s="619"/>
      <c r="L19" s="619"/>
      <c r="M19" s="619"/>
      <c r="N19" s="619"/>
      <c r="O19" s="619"/>
      <c r="P19" s="619"/>
      <c r="Q19" s="620"/>
      <c r="R19" s="621">
        <v>1651145</v>
      </c>
      <c r="S19" s="622"/>
      <c r="T19" s="622"/>
      <c r="U19" s="622"/>
      <c r="V19" s="622"/>
      <c r="W19" s="622"/>
      <c r="X19" s="622"/>
      <c r="Y19" s="623"/>
      <c r="Z19" s="624">
        <v>40.5</v>
      </c>
      <c r="AA19" s="624"/>
      <c r="AB19" s="624"/>
      <c r="AC19" s="624"/>
      <c r="AD19" s="625">
        <v>1651145</v>
      </c>
      <c r="AE19" s="625"/>
      <c r="AF19" s="625"/>
      <c r="AG19" s="625"/>
      <c r="AH19" s="625"/>
      <c r="AI19" s="625"/>
      <c r="AJ19" s="625"/>
      <c r="AK19" s="625"/>
      <c r="AL19" s="626">
        <v>68.3</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5092</v>
      </c>
      <c r="BH19" s="622"/>
      <c r="BI19" s="622"/>
      <c r="BJ19" s="622"/>
      <c r="BK19" s="622"/>
      <c r="BL19" s="622"/>
      <c r="BM19" s="622"/>
      <c r="BN19" s="623"/>
      <c r="BO19" s="624">
        <v>0.8</v>
      </c>
      <c r="BP19" s="624"/>
      <c r="BQ19" s="624"/>
      <c r="BR19" s="624"/>
      <c r="BS19" s="630" t="s">
        <v>227</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175</v>
      </c>
      <c r="CS19" s="622"/>
      <c r="CT19" s="622"/>
      <c r="CU19" s="622"/>
      <c r="CV19" s="622"/>
      <c r="CW19" s="622"/>
      <c r="CX19" s="622"/>
      <c r="CY19" s="623"/>
      <c r="CZ19" s="624" t="s">
        <v>175</v>
      </c>
      <c r="DA19" s="624"/>
      <c r="DB19" s="624"/>
      <c r="DC19" s="624"/>
      <c r="DD19" s="630" t="s">
        <v>227</v>
      </c>
      <c r="DE19" s="622"/>
      <c r="DF19" s="622"/>
      <c r="DG19" s="622"/>
      <c r="DH19" s="622"/>
      <c r="DI19" s="622"/>
      <c r="DJ19" s="622"/>
      <c r="DK19" s="622"/>
      <c r="DL19" s="622"/>
      <c r="DM19" s="622"/>
      <c r="DN19" s="622"/>
      <c r="DO19" s="622"/>
      <c r="DP19" s="623"/>
      <c r="DQ19" s="630" t="s">
        <v>175</v>
      </c>
      <c r="DR19" s="622"/>
      <c r="DS19" s="622"/>
      <c r="DT19" s="622"/>
      <c r="DU19" s="622"/>
      <c r="DV19" s="622"/>
      <c r="DW19" s="622"/>
      <c r="DX19" s="622"/>
      <c r="DY19" s="622"/>
      <c r="DZ19" s="622"/>
      <c r="EA19" s="622"/>
      <c r="EB19" s="622"/>
      <c r="EC19" s="631"/>
    </row>
    <row r="20" spans="2:133" ht="11.25" customHeight="1" x14ac:dyDescent="0.15">
      <c r="B20" s="618" t="s">
        <v>267</v>
      </c>
      <c r="C20" s="619"/>
      <c r="D20" s="619"/>
      <c r="E20" s="619"/>
      <c r="F20" s="619"/>
      <c r="G20" s="619"/>
      <c r="H20" s="619"/>
      <c r="I20" s="619"/>
      <c r="J20" s="619"/>
      <c r="K20" s="619"/>
      <c r="L20" s="619"/>
      <c r="M20" s="619"/>
      <c r="N20" s="619"/>
      <c r="O20" s="619"/>
      <c r="P20" s="619"/>
      <c r="Q20" s="620"/>
      <c r="R20" s="621">
        <v>169204</v>
      </c>
      <c r="S20" s="622"/>
      <c r="T20" s="622"/>
      <c r="U20" s="622"/>
      <c r="V20" s="622"/>
      <c r="W20" s="622"/>
      <c r="X20" s="622"/>
      <c r="Y20" s="623"/>
      <c r="Z20" s="624">
        <v>4.2</v>
      </c>
      <c r="AA20" s="624"/>
      <c r="AB20" s="624"/>
      <c r="AC20" s="624"/>
      <c r="AD20" s="625" t="s">
        <v>227</v>
      </c>
      <c r="AE20" s="625"/>
      <c r="AF20" s="625"/>
      <c r="AG20" s="625"/>
      <c r="AH20" s="625"/>
      <c r="AI20" s="625"/>
      <c r="AJ20" s="625"/>
      <c r="AK20" s="625"/>
      <c r="AL20" s="626" t="s">
        <v>227</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5092</v>
      </c>
      <c r="BH20" s="622"/>
      <c r="BI20" s="622"/>
      <c r="BJ20" s="622"/>
      <c r="BK20" s="622"/>
      <c r="BL20" s="622"/>
      <c r="BM20" s="622"/>
      <c r="BN20" s="623"/>
      <c r="BO20" s="624">
        <v>0.8</v>
      </c>
      <c r="BP20" s="624"/>
      <c r="BQ20" s="624"/>
      <c r="BR20" s="624"/>
      <c r="BS20" s="630" t="s">
        <v>175</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3926564</v>
      </c>
      <c r="CS20" s="622"/>
      <c r="CT20" s="622"/>
      <c r="CU20" s="622"/>
      <c r="CV20" s="622"/>
      <c r="CW20" s="622"/>
      <c r="CX20" s="622"/>
      <c r="CY20" s="623"/>
      <c r="CZ20" s="624">
        <v>100</v>
      </c>
      <c r="DA20" s="624"/>
      <c r="DB20" s="624"/>
      <c r="DC20" s="624"/>
      <c r="DD20" s="630">
        <v>681750</v>
      </c>
      <c r="DE20" s="622"/>
      <c r="DF20" s="622"/>
      <c r="DG20" s="622"/>
      <c r="DH20" s="622"/>
      <c r="DI20" s="622"/>
      <c r="DJ20" s="622"/>
      <c r="DK20" s="622"/>
      <c r="DL20" s="622"/>
      <c r="DM20" s="622"/>
      <c r="DN20" s="622"/>
      <c r="DO20" s="622"/>
      <c r="DP20" s="623"/>
      <c r="DQ20" s="630">
        <v>2702372</v>
      </c>
      <c r="DR20" s="622"/>
      <c r="DS20" s="622"/>
      <c r="DT20" s="622"/>
      <c r="DU20" s="622"/>
      <c r="DV20" s="622"/>
      <c r="DW20" s="622"/>
      <c r="DX20" s="622"/>
      <c r="DY20" s="622"/>
      <c r="DZ20" s="622"/>
      <c r="EA20" s="622"/>
      <c r="EB20" s="622"/>
      <c r="EC20" s="631"/>
    </row>
    <row r="21" spans="2:133" ht="11.25" customHeight="1" x14ac:dyDescent="0.15">
      <c r="B21" s="618" t="s">
        <v>270</v>
      </c>
      <c r="C21" s="619"/>
      <c r="D21" s="619"/>
      <c r="E21" s="619"/>
      <c r="F21" s="619"/>
      <c r="G21" s="619"/>
      <c r="H21" s="619"/>
      <c r="I21" s="619"/>
      <c r="J21" s="619"/>
      <c r="K21" s="619"/>
      <c r="L21" s="619"/>
      <c r="M21" s="619"/>
      <c r="N21" s="619"/>
      <c r="O21" s="619"/>
      <c r="P21" s="619"/>
      <c r="Q21" s="620"/>
      <c r="R21" s="621" t="s">
        <v>175</v>
      </c>
      <c r="S21" s="622"/>
      <c r="T21" s="622"/>
      <c r="U21" s="622"/>
      <c r="V21" s="622"/>
      <c r="W21" s="622"/>
      <c r="X21" s="622"/>
      <c r="Y21" s="623"/>
      <c r="Z21" s="624" t="s">
        <v>227</v>
      </c>
      <c r="AA21" s="624"/>
      <c r="AB21" s="624"/>
      <c r="AC21" s="624"/>
      <c r="AD21" s="625" t="s">
        <v>227</v>
      </c>
      <c r="AE21" s="625"/>
      <c r="AF21" s="625"/>
      <c r="AG21" s="625"/>
      <c r="AH21" s="625"/>
      <c r="AI21" s="625"/>
      <c r="AJ21" s="625"/>
      <c r="AK21" s="625"/>
      <c r="AL21" s="626" t="s">
        <v>175</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v>5092</v>
      </c>
      <c r="BH21" s="622"/>
      <c r="BI21" s="622"/>
      <c r="BJ21" s="622"/>
      <c r="BK21" s="622"/>
      <c r="BL21" s="622"/>
      <c r="BM21" s="622"/>
      <c r="BN21" s="623"/>
      <c r="BO21" s="624">
        <v>0.8</v>
      </c>
      <c r="BP21" s="624"/>
      <c r="BQ21" s="624"/>
      <c r="BR21" s="624"/>
      <c r="BS21" s="630" t="s">
        <v>175</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272</v>
      </c>
      <c r="C22" s="619"/>
      <c r="D22" s="619"/>
      <c r="E22" s="619"/>
      <c r="F22" s="619"/>
      <c r="G22" s="619"/>
      <c r="H22" s="619"/>
      <c r="I22" s="619"/>
      <c r="J22" s="619"/>
      <c r="K22" s="619"/>
      <c r="L22" s="619"/>
      <c r="M22" s="619"/>
      <c r="N22" s="619"/>
      <c r="O22" s="619"/>
      <c r="P22" s="619"/>
      <c r="Q22" s="620"/>
      <c r="R22" s="621">
        <v>2565518</v>
      </c>
      <c r="S22" s="622"/>
      <c r="T22" s="622"/>
      <c r="U22" s="622"/>
      <c r="V22" s="622"/>
      <c r="W22" s="622"/>
      <c r="X22" s="622"/>
      <c r="Y22" s="623"/>
      <c r="Z22" s="624">
        <v>63</v>
      </c>
      <c r="AA22" s="624"/>
      <c r="AB22" s="624"/>
      <c r="AC22" s="624"/>
      <c r="AD22" s="625">
        <v>2396314</v>
      </c>
      <c r="AE22" s="625"/>
      <c r="AF22" s="625"/>
      <c r="AG22" s="625"/>
      <c r="AH22" s="625"/>
      <c r="AI22" s="625"/>
      <c r="AJ22" s="625"/>
      <c r="AK22" s="625"/>
      <c r="AL22" s="626">
        <v>99.1</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227</v>
      </c>
      <c r="BH22" s="622"/>
      <c r="BI22" s="622"/>
      <c r="BJ22" s="622"/>
      <c r="BK22" s="622"/>
      <c r="BL22" s="622"/>
      <c r="BM22" s="622"/>
      <c r="BN22" s="623"/>
      <c r="BO22" s="624" t="s">
        <v>227</v>
      </c>
      <c r="BP22" s="624"/>
      <c r="BQ22" s="624"/>
      <c r="BR22" s="624"/>
      <c r="BS22" s="630" t="s">
        <v>175</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275</v>
      </c>
      <c r="C23" s="619"/>
      <c r="D23" s="619"/>
      <c r="E23" s="619"/>
      <c r="F23" s="619"/>
      <c r="G23" s="619"/>
      <c r="H23" s="619"/>
      <c r="I23" s="619"/>
      <c r="J23" s="619"/>
      <c r="K23" s="619"/>
      <c r="L23" s="619"/>
      <c r="M23" s="619"/>
      <c r="N23" s="619"/>
      <c r="O23" s="619"/>
      <c r="P23" s="619"/>
      <c r="Q23" s="620"/>
      <c r="R23" s="621">
        <v>544</v>
      </c>
      <c r="S23" s="622"/>
      <c r="T23" s="622"/>
      <c r="U23" s="622"/>
      <c r="V23" s="622"/>
      <c r="W23" s="622"/>
      <c r="X23" s="622"/>
      <c r="Y23" s="623"/>
      <c r="Z23" s="624">
        <v>0</v>
      </c>
      <c r="AA23" s="624"/>
      <c r="AB23" s="624"/>
      <c r="AC23" s="624"/>
      <c r="AD23" s="625">
        <v>544</v>
      </c>
      <c r="AE23" s="625"/>
      <c r="AF23" s="625"/>
      <c r="AG23" s="625"/>
      <c r="AH23" s="625"/>
      <c r="AI23" s="625"/>
      <c r="AJ23" s="625"/>
      <c r="AK23" s="625"/>
      <c r="AL23" s="626">
        <v>0</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175</v>
      </c>
      <c r="BH23" s="622"/>
      <c r="BI23" s="622"/>
      <c r="BJ23" s="622"/>
      <c r="BK23" s="622"/>
      <c r="BL23" s="622"/>
      <c r="BM23" s="622"/>
      <c r="BN23" s="623"/>
      <c r="BO23" s="624" t="s">
        <v>227</v>
      </c>
      <c r="BP23" s="624"/>
      <c r="BQ23" s="624"/>
      <c r="BR23" s="624"/>
      <c r="BS23" s="630" t="s">
        <v>227</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x14ac:dyDescent="0.15">
      <c r="B24" s="618" t="s">
        <v>282</v>
      </c>
      <c r="C24" s="619"/>
      <c r="D24" s="619"/>
      <c r="E24" s="619"/>
      <c r="F24" s="619"/>
      <c r="G24" s="619"/>
      <c r="H24" s="619"/>
      <c r="I24" s="619"/>
      <c r="J24" s="619"/>
      <c r="K24" s="619"/>
      <c r="L24" s="619"/>
      <c r="M24" s="619"/>
      <c r="N24" s="619"/>
      <c r="O24" s="619"/>
      <c r="P24" s="619"/>
      <c r="Q24" s="620"/>
      <c r="R24" s="621">
        <v>8725</v>
      </c>
      <c r="S24" s="622"/>
      <c r="T24" s="622"/>
      <c r="U24" s="622"/>
      <c r="V24" s="622"/>
      <c r="W24" s="622"/>
      <c r="X24" s="622"/>
      <c r="Y24" s="623"/>
      <c r="Z24" s="624">
        <v>0.2</v>
      </c>
      <c r="AA24" s="624"/>
      <c r="AB24" s="624"/>
      <c r="AC24" s="624"/>
      <c r="AD24" s="625" t="s">
        <v>175</v>
      </c>
      <c r="AE24" s="625"/>
      <c r="AF24" s="625"/>
      <c r="AG24" s="625"/>
      <c r="AH24" s="625"/>
      <c r="AI24" s="625"/>
      <c r="AJ24" s="625"/>
      <c r="AK24" s="625"/>
      <c r="AL24" s="626" t="s">
        <v>227</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227</v>
      </c>
      <c r="BH24" s="622"/>
      <c r="BI24" s="622"/>
      <c r="BJ24" s="622"/>
      <c r="BK24" s="622"/>
      <c r="BL24" s="622"/>
      <c r="BM24" s="622"/>
      <c r="BN24" s="623"/>
      <c r="BO24" s="624" t="s">
        <v>175</v>
      </c>
      <c r="BP24" s="624"/>
      <c r="BQ24" s="624"/>
      <c r="BR24" s="624"/>
      <c r="BS24" s="630" t="s">
        <v>175</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1434742</v>
      </c>
      <c r="CS24" s="611"/>
      <c r="CT24" s="611"/>
      <c r="CU24" s="611"/>
      <c r="CV24" s="611"/>
      <c r="CW24" s="611"/>
      <c r="CX24" s="611"/>
      <c r="CY24" s="612"/>
      <c r="CZ24" s="615">
        <v>36.5</v>
      </c>
      <c r="DA24" s="616"/>
      <c r="DB24" s="616"/>
      <c r="DC24" s="635"/>
      <c r="DD24" s="658">
        <v>1189782</v>
      </c>
      <c r="DE24" s="611"/>
      <c r="DF24" s="611"/>
      <c r="DG24" s="611"/>
      <c r="DH24" s="611"/>
      <c r="DI24" s="611"/>
      <c r="DJ24" s="611"/>
      <c r="DK24" s="612"/>
      <c r="DL24" s="658">
        <v>1104601</v>
      </c>
      <c r="DM24" s="611"/>
      <c r="DN24" s="611"/>
      <c r="DO24" s="611"/>
      <c r="DP24" s="611"/>
      <c r="DQ24" s="611"/>
      <c r="DR24" s="611"/>
      <c r="DS24" s="611"/>
      <c r="DT24" s="611"/>
      <c r="DU24" s="611"/>
      <c r="DV24" s="612"/>
      <c r="DW24" s="615">
        <v>45.7</v>
      </c>
      <c r="DX24" s="616"/>
      <c r="DY24" s="616"/>
      <c r="DZ24" s="616"/>
      <c r="EA24" s="616"/>
      <c r="EB24" s="616"/>
      <c r="EC24" s="617"/>
    </row>
    <row r="25" spans="2:133" ht="11.25" customHeight="1" x14ac:dyDescent="0.15">
      <c r="B25" s="618" t="s">
        <v>285</v>
      </c>
      <c r="C25" s="619"/>
      <c r="D25" s="619"/>
      <c r="E25" s="619"/>
      <c r="F25" s="619"/>
      <c r="G25" s="619"/>
      <c r="H25" s="619"/>
      <c r="I25" s="619"/>
      <c r="J25" s="619"/>
      <c r="K25" s="619"/>
      <c r="L25" s="619"/>
      <c r="M25" s="619"/>
      <c r="N25" s="619"/>
      <c r="O25" s="619"/>
      <c r="P25" s="619"/>
      <c r="Q25" s="620"/>
      <c r="R25" s="621">
        <v>110902</v>
      </c>
      <c r="S25" s="622"/>
      <c r="T25" s="622"/>
      <c r="U25" s="622"/>
      <c r="V25" s="622"/>
      <c r="W25" s="622"/>
      <c r="X25" s="622"/>
      <c r="Y25" s="623"/>
      <c r="Z25" s="624">
        <v>2.7</v>
      </c>
      <c r="AA25" s="624"/>
      <c r="AB25" s="624"/>
      <c r="AC25" s="624"/>
      <c r="AD25" s="625">
        <v>9855</v>
      </c>
      <c r="AE25" s="625"/>
      <c r="AF25" s="625"/>
      <c r="AG25" s="625"/>
      <c r="AH25" s="625"/>
      <c r="AI25" s="625"/>
      <c r="AJ25" s="625"/>
      <c r="AK25" s="625"/>
      <c r="AL25" s="626">
        <v>0.4</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227</v>
      </c>
      <c r="BH25" s="622"/>
      <c r="BI25" s="622"/>
      <c r="BJ25" s="622"/>
      <c r="BK25" s="622"/>
      <c r="BL25" s="622"/>
      <c r="BM25" s="622"/>
      <c r="BN25" s="623"/>
      <c r="BO25" s="624" t="s">
        <v>175</v>
      </c>
      <c r="BP25" s="624"/>
      <c r="BQ25" s="624"/>
      <c r="BR25" s="624"/>
      <c r="BS25" s="630" t="s">
        <v>175</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685157</v>
      </c>
      <c r="CS25" s="654"/>
      <c r="CT25" s="654"/>
      <c r="CU25" s="654"/>
      <c r="CV25" s="654"/>
      <c r="CW25" s="654"/>
      <c r="CX25" s="654"/>
      <c r="CY25" s="655"/>
      <c r="CZ25" s="626">
        <v>17.399999999999999</v>
      </c>
      <c r="DA25" s="656"/>
      <c r="DB25" s="656"/>
      <c r="DC25" s="659"/>
      <c r="DD25" s="630">
        <v>622676</v>
      </c>
      <c r="DE25" s="654"/>
      <c r="DF25" s="654"/>
      <c r="DG25" s="654"/>
      <c r="DH25" s="654"/>
      <c r="DI25" s="654"/>
      <c r="DJ25" s="654"/>
      <c r="DK25" s="655"/>
      <c r="DL25" s="630">
        <v>582009</v>
      </c>
      <c r="DM25" s="654"/>
      <c r="DN25" s="654"/>
      <c r="DO25" s="654"/>
      <c r="DP25" s="654"/>
      <c r="DQ25" s="654"/>
      <c r="DR25" s="654"/>
      <c r="DS25" s="654"/>
      <c r="DT25" s="654"/>
      <c r="DU25" s="654"/>
      <c r="DV25" s="655"/>
      <c r="DW25" s="626">
        <v>24.1</v>
      </c>
      <c r="DX25" s="656"/>
      <c r="DY25" s="656"/>
      <c r="DZ25" s="656"/>
      <c r="EA25" s="656"/>
      <c r="EB25" s="656"/>
      <c r="EC25" s="657"/>
    </row>
    <row r="26" spans="2:133" ht="11.25" customHeight="1" x14ac:dyDescent="0.15">
      <c r="B26" s="618" t="s">
        <v>288</v>
      </c>
      <c r="C26" s="619"/>
      <c r="D26" s="619"/>
      <c r="E26" s="619"/>
      <c r="F26" s="619"/>
      <c r="G26" s="619"/>
      <c r="H26" s="619"/>
      <c r="I26" s="619"/>
      <c r="J26" s="619"/>
      <c r="K26" s="619"/>
      <c r="L26" s="619"/>
      <c r="M26" s="619"/>
      <c r="N26" s="619"/>
      <c r="O26" s="619"/>
      <c r="P26" s="619"/>
      <c r="Q26" s="620"/>
      <c r="R26" s="621">
        <v>3318</v>
      </c>
      <c r="S26" s="622"/>
      <c r="T26" s="622"/>
      <c r="U26" s="622"/>
      <c r="V26" s="622"/>
      <c r="W26" s="622"/>
      <c r="X26" s="622"/>
      <c r="Y26" s="623"/>
      <c r="Z26" s="624">
        <v>0.1</v>
      </c>
      <c r="AA26" s="624"/>
      <c r="AB26" s="624"/>
      <c r="AC26" s="624"/>
      <c r="AD26" s="625" t="s">
        <v>175</v>
      </c>
      <c r="AE26" s="625"/>
      <c r="AF26" s="625"/>
      <c r="AG26" s="625"/>
      <c r="AH26" s="625"/>
      <c r="AI26" s="625"/>
      <c r="AJ26" s="625"/>
      <c r="AK26" s="625"/>
      <c r="AL26" s="626" t="s">
        <v>175</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175</v>
      </c>
      <c r="BH26" s="622"/>
      <c r="BI26" s="622"/>
      <c r="BJ26" s="622"/>
      <c r="BK26" s="622"/>
      <c r="BL26" s="622"/>
      <c r="BM26" s="622"/>
      <c r="BN26" s="623"/>
      <c r="BO26" s="624" t="s">
        <v>227</v>
      </c>
      <c r="BP26" s="624"/>
      <c r="BQ26" s="624"/>
      <c r="BR26" s="624"/>
      <c r="BS26" s="630" t="s">
        <v>227</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438197</v>
      </c>
      <c r="CS26" s="622"/>
      <c r="CT26" s="622"/>
      <c r="CU26" s="622"/>
      <c r="CV26" s="622"/>
      <c r="CW26" s="622"/>
      <c r="CX26" s="622"/>
      <c r="CY26" s="623"/>
      <c r="CZ26" s="626">
        <v>11.2</v>
      </c>
      <c r="DA26" s="656"/>
      <c r="DB26" s="656"/>
      <c r="DC26" s="659"/>
      <c r="DD26" s="630">
        <v>381518</v>
      </c>
      <c r="DE26" s="622"/>
      <c r="DF26" s="622"/>
      <c r="DG26" s="622"/>
      <c r="DH26" s="622"/>
      <c r="DI26" s="622"/>
      <c r="DJ26" s="622"/>
      <c r="DK26" s="623"/>
      <c r="DL26" s="630" t="s">
        <v>175</v>
      </c>
      <c r="DM26" s="622"/>
      <c r="DN26" s="622"/>
      <c r="DO26" s="622"/>
      <c r="DP26" s="622"/>
      <c r="DQ26" s="622"/>
      <c r="DR26" s="622"/>
      <c r="DS26" s="622"/>
      <c r="DT26" s="622"/>
      <c r="DU26" s="622"/>
      <c r="DV26" s="623"/>
      <c r="DW26" s="626" t="s">
        <v>175</v>
      </c>
      <c r="DX26" s="656"/>
      <c r="DY26" s="656"/>
      <c r="DZ26" s="656"/>
      <c r="EA26" s="656"/>
      <c r="EB26" s="656"/>
      <c r="EC26" s="657"/>
    </row>
    <row r="27" spans="2:133" ht="11.25" customHeight="1" x14ac:dyDescent="0.15">
      <c r="B27" s="618" t="s">
        <v>291</v>
      </c>
      <c r="C27" s="619"/>
      <c r="D27" s="619"/>
      <c r="E27" s="619"/>
      <c r="F27" s="619"/>
      <c r="G27" s="619"/>
      <c r="H27" s="619"/>
      <c r="I27" s="619"/>
      <c r="J27" s="619"/>
      <c r="K27" s="619"/>
      <c r="L27" s="619"/>
      <c r="M27" s="619"/>
      <c r="N27" s="619"/>
      <c r="O27" s="619"/>
      <c r="P27" s="619"/>
      <c r="Q27" s="620"/>
      <c r="R27" s="621">
        <v>194382</v>
      </c>
      <c r="S27" s="622"/>
      <c r="T27" s="622"/>
      <c r="U27" s="622"/>
      <c r="V27" s="622"/>
      <c r="W27" s="622"/>
      <c r="X27" s="622"/>
      <c r="Y27" s="623"/>
      <c r="Z27" s="624">
        <v>4.8</v>
      </c>
      <c r="AA27" s="624"/>
      <c r="AB27" s="624"/>
      <c r="AC27" s="624"/>
      <c r="AD27" s="625" t="s">
        <v>175</v>
      </c>
      <c r="AE27" s="625"/>
      <c r="AF27" s="625"/>
      <c r="AG27" s="625"/>
      <c r="AH27" s="625"/>
      <c r="AI27" s="625"/>
      <c r="AJ27" s="625"/>
      <c r="AK27" s="625"/>
      <c r="AL27" s="626" t="s">
        <v>227</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606304</v>
      </c>
      <c r="BH27" s="622"/>
      <c r="BI27" s="622"/>
      <c r="BJ27" s="622"/>
      <c r="BK27" s="622"/>
      <c r="BL27" s="622"/>
      <c r="BM27" s="622"/>
      <c r="BN27" s="623"/>
      <c r="BO27" s="624">
        <v>100</v>
      </c>
      <c r="BP27" s="624"/>
      <c r="BQ27" s="624"/>
      <c r="BR27" s="624"/>
      <c r="BS27" s="630">
        <v>50958</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278236</v>
      </c>
      <c r="CS27" s="654"/>
      <c r="CT27" s="654"/>
      <c r="CU27" s="654"/>
      <c r="CV27" s="654"/>
      <c r="CW27" s="654"/>
      <c r="CX27" s="654"/>
      <c r="CY27" s="655"/>
      <c r="CZ27" s="626">
        <v>7.1</v>
      </c>
      <c r="DA27" s="656"/>
      <c r="DB27" s="656"/>
      <c r="DC27" s="659"/>
      <c r="DD27" s="630">
        <v>101672</v>
      </c>
      <c r="DE27" s="654"/>
      <c r="DF27" s="654"/>
      <c r="DG27" s="654"/>
      <c r="DH27" s="654"/>
      <c r="DI27" s="654"/>
      <c r="DJ27" s="654"/>
      <c r="DK27" s="655"/>
      <c r="DL27" s="630">
        <v>88422</v>
      </c>
      <c r="DM27" s="654"/>
      <c r="DN27" s="654"/>
      <c r="DO27" s="654"/>
      <c r="DP27" s="654"/>
      <c r="DQ27" s="654"/>
      <c r="DR27" s="654"/>
      <c r="DS27" s="654"/>
      <c r="DT27" s="654"/>
      <c r="DU27" s="654"/>
      <c r="DV27" s="655"/>
      <c r="DW27" s="626">
        <v>3.7</v>
      </c>
      <c r="DX27" s="656"/>
      <c r="DY27" s="656"/>
      <c r="DZ27" s="656"/>
      <c r="EA27" s="656"/>
      <c r="EB27" s="656"/>
      <c r="EC27" s="657"/>
    </row>
    <row r="28" spans="2:133" ht="11.25" customHeight="1" x14ac:dyDescent="0.15">
      <c r="B28" s="663" t="s">
        <v>294</v>
      </c>
      <c r="C28" s="664"/>
      <c r="D28" s="664"/>
      <c r="E28" s="664"/>
      <c r="F28" s="664"/>
      <c r="G28" s="664"/>
      <c r="H28" s="664"/>
      <c r="I28" s="664"/>
      <c r="J28" s="664"/>
      <c r="K28" s="664"/>
      <c r="L28" s="664"/>
      <c r="M28" s="664"/>
      <c r="N28" s="664"/>
      <c r="O28" s="664"/>
      <c r="P28" s="664"/>
      <c r="Q28" s="665"/>
      <c r="R28" s="621" t="s">
        <v>227</v>
      </c>
      <c r="S28" s="622"/>
      <c r="T28" s="622"/>
      <c r="U28" s="622"/>
      <c r="V28" s="622"/>
      <c r="W28" s="622"/>
      <c r="X28" s="622"/>
      <c r="Y28" s="623"/>
      <c r="Z28" s="624" t="s">
        <v>227</v>
      </c>
      <c r="AA28" s="624"/>
      <c r="AB28" s="624"/>
      <c r="AC28" s="624"/>
      <c r="AD28" s="625" t="s">
        <v>227</v>
      </c>
      <c r="AE28" s="625"/>
      <c r="AF28" s="625"/>
      <c r="AG28" s="625"/>
      <c r="AH28" s="625"/>
      <c r="AI28" s="625"/>
      <c r="AJ28" s="625"/>
      <c r="AK28" s="625"/>
      <c r="AL28" s="626" t="s">
        <v>175</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471349</v>
      </c>
      <c r="CS28" s="622"/>
      <c r="CT28" s="622"/>
      <c r="CU28" s="622"/>
      <c r="CV28" s="622"/>
      <c r="CW28" s="622"/>
      <c r="CX28" s="622"/>
      <c r="CY28" s="623"/>
      <c r="CZ28" s="626">
        <v>12</v>
      </c>
      <c r="DA28" s="656"/>
      <c r="DB28" s="656"/>
      <c r="DC28" s="659"/>
      <c r="DD28" s="630">
        <v>465434</v>
      </c>
      <c r="DE28" s="622"/>
      <c r="DF28" s="622"/>
      <c r="DG28" s="622"/>
      <c r="DH28" s="622"/>
      <c r="DI28" s="622"/>
      <c r="DJ28" s="622"/>
      <c r="DK28" s="623"/>
      <c r="DL28" s="630">
        <v>434170</v>
      </c>
      <c r="DM28" s="622"/>
      <c r="DN28" s="622"/>
      <c r="DO28" s="622"/>
      <c r="DP28" s="622"/>
      <c r="DQ28" s="622"/>
      <c r="DR28" s="622"/>
      <c r="DS28" s="622"/>
      <c r="DT28" s="622"/>
      <c r="DU28" s="622"/>
      <c r="DV28" s="623"/>
      <c r="DW28" s="626">
        <v>18</v>
      </c>
      <c r="DX28" s="656"/>
      <c r="DY28" s="656"/>
      <c r="DZ28" s="656"/>
      <c r="EA28" s="656"/>
      <c r="EB28" s="656"/>
      <c r="EC28" s="657"/>
    </row>
    <row r="29" spans="2:133" ht="11.25" customHeight="1" x14ac:dyDescent="0.15">
      <c r="B29" s="618" t="s">
        <v>296</v>
      </c>
      <c r="C29" s="619"/>
      <c r="D29" s="619"/>
      <c r="E29" s="619"/>
      <c r="F29" s="619"/>
      <c r="G29" s="619"/>
      <c r="H29" s="619"/>
      <c r="I29" s="619"/>
      <c r="J29" s="619"/>
      <c r="K29" s="619"/>
      <c r="L29" s="619"/>
      <c r="M29" s="619"/>
      <c r="N29" s="619"/>
      <c r="O29" s="619"/>
      <c r="P29" s="619"/>
      <c r="Q29" s="620"/>
      <c r="R29" s="621">
        <v>246368</v>
      </c>
      <c r="S29" s="622"/>
      <c r="T29" s="622"/>
      <c r="U29" s="622"/>
      <c r="V29" s="622"/>
      <c r="W29" s="622"/>
      <c r="X29" s="622"/>
      <c r="Y29" s="623"/>
      <c r="Z29" s="624">
        <v>6</v>
      </c>
      <c r="AA29" s="624"/>
      <c r="AB29" s="624"/>
      <c r="AC29" s="624"/>
      <c r="AD29" s="625" t="s">
        <v>227</v>
      </c>
      <c r="AE29" s="625"/>
      <c r="AF29" s="625"/>
      <c r="AG29" s="625"/>
      <c r="AH29" s="625"/>
      <c r="AI29" s="625"/>
      <c r="AJ29" s="625"/>
      <c r="AK29" s="625"/>
      <c r="AL29" s="626" t="s">
        <v>227</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65</v>
      </c>
      <c r="CG29" s="637"/>
      <c r="CH29" s="637"/>
      <c r="CI29" s="637"/>
      <c r="CJ29" s="637"/>
      <c r="CK29" s="637"/>
      <c r="CL29" s="637"/>
      <c r="CM29" s="637"/>
      <c r="CN29" s="637"/>
      <c r="CO29" s="637"/>
      <c r="CP29" s="637"/>
      <c r="CQ29" s="638"/>
      <c r="CR29" s="621">
        <v>471349</v>
      </c>
      <c r="CS29" s="654"/>
      <c r="CT29" s="654"/>
      <c r="CU29" s="654"/>
      <c r="CV29" s="654"/>
      <c r="CW29" s="654"/>
      <c r="CX29" s="654"/>
      <c r="CY29" s="655"/>
      <c r="CZ29" s="626">
        <v>12</v>
      </c>
      <c r="DA29" s="656"/>
      <c r="DB29" s="656"/>
      <c r="DC29" s="659"/>
      <c r="DD29" s="630">
        <v>465434</v>
      </c>
      <c r="DE29" s="654"/>
      <c r="DF29" s="654"/>
      <c r="DG29" s="654"/>
      <c r="DH29" s="654"/>
      <c r="DI29" s="654"/>
      <c r="DJ29" s="654"/>
      <c r="DK29" s="655"/>
      <c r="DL29" s="630">
        <v>434170</v>
      </c>
      <c r="DM29" s="654"/>
      <c r="DN29" s="654"/>
      <c r="DO29" s="654"/>
      <c r="DP29" s="654"/>
      <c r="DQ29" s="654"/>
      <c r="DR29" s="654"/>
      <c r="DS29" s="654"/>
      <c r="DT29" s="654"/>
      <c r="DU29" s="654"/>
      <c r="DV29" s="655"/>
      <c r="DW29" s="626">
        <v>18</v>
      </c>
      <c r="DX29" s="656"/>
      <c r="DY29" s="656"/>
      <c r="DZ29" s="656"/>
      <c r="EA29" s="656"/>
      <c r="EB29" s="656"/>
      <c r="EC29" s="657"/>
    </row>
    <row r="30" spans="2:133" ht="11.25" customHeight="1" x14ac:dyDescent="0.15">
      <c r="B30" s="618" t="s">
        <v>300</v>
      </c>
      <c r="C30" s="619"/>
      <c r="D30" s="619"/>
      <c r="E30" s="619"/>
      <c r="F30" s="619"/>
      <c r="G30" s="619"/>
      <c r="H30" s="619"/>
      <c r="I30" s="619"/>
      <c r="J30" s="619"/>
      <c r="K30" s="619"/>
      <c r="L30" s="619"/>
      <c r="M30" s="619"/>
      <c r="N30" s="619"/>
      <c r="O30" s="619"/>
      <c r="P30" s="619"/>
      <c r="Q30" s="620"/>
      <c r="R30" s="621">
        <v>17712</v>
      </c>
      <c r="S30" s="622"/>
      <c r="T30" s="622"/>
      <c r="U30" s="622"/>
      <c r="V30" s="622"/>
      <c r="W30" s="622"/>
      <c r="X30" s="622"/>
      <c r="Y30" s="623"/>
      <c r="Z30" s="624">
        <v>0.4</v>
      </c>
      <c r="AA30" s="624"/>
      <c r="AB30" s="624"/>
      <c r="AC30" s="624"/>
      <c r="AD30" s="625">
        <v>8588</v>
      </c>
      <c r="AE30" s="625"/>
      <c r="AF30" s="625"/>
      <c r="AG30" s="625"/>
      <c r="AH30" s="625"/>
      <c r="AI30" s="625"/>
      <c r="AJ30" s="625"/>
      <c r="AK30" s="625"/>
      <c r="AL30" s="626">
        <v>0.4</v>
      </c>
      <c r="AM30" s="627"/>
      <c r="AN30" s="627"/>
      <c r="AO30" s="628"/>
      <c r="AP30" s="669" t="s">
        <v>301</v>
      </c>
      <c r="AQ30" s="670"/>
      <c r="AR30" s="670"/>
      <c r="AS30" s="670"/>
      <c r="AT30" s="675" t="s">
        <v>302</v>
      </c>
      <c r="AU30" s="210"/>
      <c r="AV30" s="210"/>
      <c r="AW30" s="210"/>
      <c r="AX30" s="607" t="s">
        <v>181</v>
      </c>
      <c r="AY30" s="608"/>
      <c r="AZ30" s="608"/>
      <c r="BA30" s="608"/>
      <c r="BB30" s="608"/>
      <c r="BC30" s="608"/>
      <c r="BD30" s="608"/>
      <c r="BE30" s="608"/>
      <c r="BF30" s="609"/>
      <c r="BG30" s="681">
        <v>99.5</v>
      </c>
      <c r="BH30" s="682"/>
      <c r="BI30" s="682"/>
      <c r="BJ30" s="682"/>
      <c r="BK30" s="682"/>
      <c r="BL30" s="682"/>
      <c r="BM30" s="616">
        <v>95.8</v>
      </c>
      <c r="BN30" s="682"/>
      <c r="BO30" s="682"/>
      <c r="BP30" s="682"/>
      <c r="BQ30" s="683"/>
      <c r="BR30" s="681">
        <v>96.7</v>
      </c>
      <c r="BS30" s="682"/>
      <c r="BT30" s="682"/>
      <c r="BU30" s="682"/>
      <c r="BV30" s="682"/>
      <c r="BW30" s="682"/>
      <c r="BX30" s="616">
        <v>93.1</v>
      </c>
      <c r="BY30" s="682"/>
      <c r="BZ30" s="682"/>
      <c r="CA30" s="682"/>
      <c r="CB30" s="683"/>
      <c r="CD30" s="686"/>
      <c r="CE30" s="687"/>
      <c r="CF30" s="636" t="s">
        <v>303</v>
      </c>
      <c r="CG30" s="637"/>
      <c r="CH30" s="637"/>
      <c r="CI30" s="637"/>
      <c r="CJ30" s="637"/>
      <c r="CK30" s="637"/>
      <c r="CL30" s="637"/>
      <c r="CM30" s="637"/>
      <c r="CN30" s="637"/>
      <c r="CO30" s="637"/>
      <c r="CP30" s="637"/>
      <c r="CQ30" s="638"/>
      <c r="CR30" s="621">
        <v>442948</v>
      </c>
      <c r="CS30" s="622"/>
      <c r="CT30" s="622"/>
      <c r="CU30" s="622"/>
      <c r="CV30" s="622"/>
      <c r="CW30" s="622"/>
      <c r="CX30" s="622"/>
      <c r="CY30" s="623"/>
      <c r="CZ30" s="626">
        <v>11.3</v>
      </c>
      <c r="DA30" s="656"/>
      <c r="DB30" s="656"/>
      <c r="DC30" s="659"/>
      <c r="DD30" s="630">
        <v>437033</v>
      </c>
      <c r="DE30" s="622"/>
      <c r="DF30" s="622"/>
      <c r="DG30" s="622"/>
      <c r="DH30" s="622"/>
      <c r="DI30" s="622"/>
      <c r="DJ30" s="622"/>
      <c r="DK30" s="623"/>
      <c r="DL30" s="630">
        <v>405769</v>
      </c>
      <c r="DM30" s="622"/>
      <c r="DN30" s="622"/>
      <c r="DO30" s="622"/>
      <c r="DP30" s="622"/>
      <c r="DQ30" s="622"/>
      <c r="DR30" s="622"/>
      <c r="DS30" s="622"/>
      <c r="DT30" s="622"/>
      <c r="DU30" s="622"/>
      <c r="DV30" s="623"/>
      <c r="DW30" s="626">
        <v>16.8</v>
      </c>
      <c r="DX30" s="656"/>
      <c r="DY30" s="656"/>
      <c r="DZ30" s="656"/>
      <c r="EA30" s="656"/>
      <c r="EB30" s="656"/>
      <c r="EC30" s="657"/>
    </row>
    <row r="31" spans="2:133" ht="11.25" customHeight="1" x14ac:dyDescent="0.15">
      <c r="B31" s="618" t="s">
        <v>304</v>
      </c>
      <c r="C31" s="619"/>
      <c r="D31" s="619"/>
      <c r="E31" s="619"/>
      <c r="F31" s="619"/>
      <c r="G31" s="619"/>
      <c r="H31" s="619"/>
      <c r="I31" s="619"/>
      <c r="J31" s="619"/>
      <c r="K31" s="619"/>
      <c r="L31" s="619"/>
      <c r="M31" s="619"/>
      <c r="N31" s="619"/>
      <c r="O31" s="619"/>
      <c r="P31" s="619"/>
      <c r="Q31" s="620"/>
      <c r="R31" s="621">
        <v>9731</v>
      </c>
      <c r="S31" s="622"/>
      <c r="T31" s="622"/>
      <c r="U31" s="622"/>
      <c r="V31" s="622"/>
      <c r="W31" s="622"/>
      <c r="X31" s="622"/>
      <c r="Y31" s="623"/>
      <c r="Z31" s="624">
        <v>0.2</v>
      </c>
      <c r="AA31" s="624"/>
      <c r="AB31" s="624"/>
      <c r="AC31" s="624"/>
      <c r="AD31" s="625" t="s">
        <v>175</v>
      </c>
      <c r="AE31" s="625"/>
      <c r="AF31" s="625"/>
      <c r="AG31" s="625"/>
      <c r="AH31" s="625"/>
      <c r="AI31" s="625"/>
      <c r="AJ31" s="625"/>
      <c r="AK31" s="625"/>
      <c r="AL31" s="626" t="s">
        <v>227</v>
      </c>
      <c r="AM31" s="627"/>
      <c r="AN31" s="627"/>
      <c r="AO31" s="628"/>
      <c r="AP31" s="671"/>
      <c r="AQ31" s="672"/>
      <c r="AR31" s="672"/>
      <c r="AS31" s="672"/>
      <c r="AT31" s="676"/>
      <c r="AU31" s="209" t="s">
        <v>305</v>
      </c>
      <c r="AV31" s="209"/>
      <c r="AW31" s="209"/>
      <c r="AX31" s="618" t="s">
        <v>306</v>
      </c>
      <c r="AY31" s="619"/>
      <c r="AZ31" s="619"/>
      <c r="BA31" s="619"/>
      <c r="BB31" s="619"/>
      <c r="BC31" s="619"/>
      <c r="BD31" s="619"/>
      <c r="BE31" s="619"/>
      <c r="BF31" s="620"/>
      <c r="BG31" s="678">
        <v>99.4</v>
      </c>
      <c r="BH31" s="654"/>
      <c r="BI31" s="654"/>
      <c r="BJ31" s="654"/>
      <c r="BK31" s="654"/>
      <c r="BL31" s="654"/>
      <c r="BM31" s="627">
        <v>96.3</v>
      </c>
      <c r="BN31" s="679"/>
      <c r="BO31" s="679"/>
      <c r="BP31" s="679"/>
      <c r="BQ31" s="680"/>
      <c r="BR31" s="678">
        <v>99.4</v>
      </c>
      <c r="BS31" s="654"/>
      <c r="BT31" s="654"/>
      <c r="BU31" s="654"/>
      <c r="BV31" s="654"/>
      <c r="BW31" s="654"/>
      <c r="BX31" s="627">
        <v>96.2</v>
      </c>
      <c r="BY31" s="679"/>
      <c r="BZ31" s="679"/>
      <c r="CA31" s="679"/>
      <c r="CB31" s="680"/>
      <c r="CD31" s="686"/>
      <c r="CE31" s="687"/>
      <c r="CF31" s="636" t="s">
        <v>307</v>
      </c>
      <c r="CG31" s="637"/>
      <c r="CH31" s="637"/>
      <c r="CI31" s="637"/>
      <c r="CJ31" s="637"/>
      <c r="CK31" s="637"/>
      <c r="CL31" s="637"/>
      <c r="CM31" s="637"/>
      <c r="CN31" s="637"/>
      <c r="CO31" s="637"/>
      <c r="CP31" s="637"/>
      <c r="CQ31" s="638"/>
      <c r="CR31" s="621">
        <v>28401</v>
      </c>
      <c r="CS31" s="654"/>
      <c r="CT31" s="654"/>
      <c r="CU31" s="654"/>
      <c r="CV31" s="654"/>
      <c r="CW31" s="654"/>
      <c r="CX31" s="654"/>
      <c r="CY31" s="655"/>
      <c r="CZ31" s="626">
        <v>0.7</v>
      </c>
      <c r="DA31" s="656"/>
      <c r="DB31" s="656"/>
      <c r="DC31" s="659"/>
      <c r="DD31" s="630">
        <v>28401</v>
      </c>
      <c r="DE31" s="654"/>
      <c r="DF31" s="654"/>
      <c r="DG31" s="654"/>
      <c r="DH31" s="654"/>
      <c r="DI31" s="654"/>
      <c r="DJ31" s="654"/>
      <c r="DK31" s="655"/>
      <c r="DL31" s="630">
        <v>28401</v>
      </c>
      <c r="DM31" s="654"/>
      <c r="DN31" s="654"/>
      <c r="DO31" s="654"/>
      <c r="DP31" s="654"/>
      <c r="DQ31" s="654"/>
      <c r="DR31" s="654"/>
      <c r="DS31" s="654"/>
      <c r="DT31" s="654"/>
      <c r="DU31" s="654"/>
      <c r="DV31" s="655"/>
      <c r="DW31" s="626">
        <v>1.2</v>
      </c>
      <c r="DX31" s="656"/>
      <c r="DY31" s="656"/>
      <c r="DZ31" s="656"/>
      <c r="EA31" s="656"/>
      <c r="EB31" s="656"/>
      <c r="EC31" s="657"/>
    </row>
    <row r="32" spans="2:133" ht="11.25" customHeight="1" x14ac:dyDescent="0.15">
      <c r="B32" s="618" t="s">
        <v>308</v>
      </c>
      <c r="C32" s="619"/>
      <c r="D32" s="619"/>
      <c r="E32" s="619"/>
      <c r="F32" s="619"/>
      <c r="G32" s="619"/>
      <c r="H32" s="619"/>
      <c r="I32" s="619"/>
      <c r="J32" s="619"/>
      <c r="K32" s="619"/>
      <c r="L32" s="619"/>
      <c r="M32" s="619"/>
      <c r="N32" s="619"/>
      <c r="O32" s="619"/>
      <c r="P32" s="619"/>
      <c r="Q32" s="620"/>
      <c r="R32" s="621">
        <v>124468</v>
      </c>
      <c r="S32" s="622"/>
      <c r="T32" s="622"/>
      <c r="U32" s="622"/>
      <c r="V32" s="622"/>
      <c r="W32" s="622"/>
      <c r="X32" s="622"/>
      <c r="Y32" s="623"/>
      <c r="Z32" s="624">
        <v>3.1</v>
      </c>
      <c r="AA32" s="624"/>
      <c r="AB32" s="624"/>
      <c r="AC32" s="624"/>
      <c r="AD32" s="625" t="s">
        <v>175</v>
      </c>
      <c r="AE32" s="625"/>
      <c r="AF32" s="625"/>
      <c r="AG32" s="625"/>
      <c r="AH32" s="625"/>
      <c r="AI32" s="625"/>
      <c r="AJ32" s="625"/>
      <c r="AK32" s="625"/>
      <c r="AL32" s="626" t="s">
        <v>227</v>
      </c>
      <c r="AM32" s="627"/>
      <c r="AN32" s="627"/>
      <c r="AO32" s="628"/>
      <c r="AP32" s="673"/>
      <c r="AQ32" s="674"/>
      <c r="AR32" s="674"/>
      <c r="AS32" s="674"/>
      <c r="AT32" s="677"/>
      <c r="AU32" s="211"/>
      <c r="AV32" s="211"/>
      <c r="AW32" s="211"/>
      <c r="AX32" s="666" t="s">
        <v>309</v>
      </c>
      <c r="AY32" s="667"/>
      <c r="AZ32" s="667"/>
      <c r="BA32" s="667"/>
      <c r="BB32" s="667"/>
      <c r="BC32" s="667"/>
      <c r="BD32" s="667"/>
      <c r="BE32" s="667"/>
      <c r="BF32" s="668"/>
      <c r="BG32" s="690">
        <v>99.5</v>
      </c>
      <c r="BH32" s="691"/>
      <c r="BI32" s="691"/>
      <c r="BJ32" s="691"/>
      <c r="BK32" s="691"/>
      <c r="BL32" s="691"/>
      <c r="BM32" s="692">
        <v>95.1</v>
      </c>
      <c r="BN32" s="691"/>
      <c r="BO32" s="691"/>
      <c r="BP32" s="691"/>
      <c r="BQ32" s="693"/>
      <c r="BR32" s="690">
        <v>94.8</v>
      </c>
      <c r="BS32" s="691"/>
      <c r="BT32" s="691"/>
      <c r="BU32" s="691"/>
      <c r="BV32" s="691"/>
      <c r="BW32" s="691"/>
      <c r="BX32" s="692">
        <v>90.6</v>
      </c>
      <c r="BY32" s="691"/>
      <c r="BZ32" s="691"/>
      <c r="CA32" s="691"/>
      <c r="CB32" s="693"/>
      <c r="CD32" s="688"/>
      <c r="CE32" s="689"/>
      <c r="CF32" s="636" t="s">
        <v>310</v>
      </c>
      <c r="CG32" s="637"/>
      <c r="CH32" s="637"/>
      <c r="CI32" s="637"/>
      <c r="CJ32" s="637"/>
      <c r="CK32" s="637"/>
      <c r="CL32" s="637"/>
      <c r="CM32" s="637"/>
      <c r="CN32" s="637"/>
      <c r="CO32" s="637"/>
      <c r="CP32" s="637"/>
      <c r="CQ32" s="638"/>
      <c r="CR32" s="621" t="s">
        <v>175</v>
      </c>
      <c r="CS32" s="622"/>
      <c r="CT32" s="622"/>
      <c r="CU32" s="622"/>
      <c r="CV32" s="622"/>
      <c r="CW32" s="622"/>
      <c r="CX32" s="622"/>
      <c r="CY32" s="623"/>
      <c r="CZ32" s="626" t="s">
        <v>175</v>
      </c>
      <c r="DA32" s="656"/>
      <c r="DB32" s="656"/>
      <c r="DC32" s="659"/>
      <c r="DD32" s="630" t="s">
        <v>227</v>
      </c>
      <c r="DE32" s="622"/>
      <c r="DF32" s="622"/>
      <c r="DG32" s="622"/>
      <c r="DH32" s="622"/>
      <c r="DI32" s="622"/>
      <c r="DJ32" s="622"/>
      <c r="DK32" s="623"/>
      <c r="DL32" s="630" t="s">
        <v>175</v>
      </c>
      <c r="DM32" s="622"/>
      <c r="DN32" s="622"/>
      <c r="DO32" s="622"/>
      <c r="DP32" s="622"/>
      <c r="DQ32" s="622"/>
      <c r="DR32" s="622"/>
      <c r="DS32" s="622"/>
      <c r="DT32" s="622"/>
      <c r="DU32" s="622"/>
      <c r="DV32" s="623"/>
      <c r="DW32" s="626" t="s">
        <v>227</v>
      </c>
      <c r="DX32" s="656"/>
      <c r="DY32" s="656"/>
      <c r="DZ32" s="656"/>
      <c r="EA32" s="656"/>
      <c r="EB32" s="656"/>
      <c r="EC32" s="657"/>
    </row>
    <row r="33" spans="2:133" ht="11.25" customHeight="1" x14ac:dyDescent="0.15">
      <c r="B33" s="618" t="s">
        <v>311</v>
      </c>
      <c r="C33" s="619"/>
      <c r="D33" s="619"/>
      <c r="E33" s="619"/>
      <c r="F33" s="619"/>
      <c r="G33" s="619"/>
      <c r="H33" s="619"/>
      <c r="I33" s="619"/>
      <c r="J33" s="619"/>
      <c r="K33" s="619"/>
      <c r="L33" s="619"/>
      <c r="M33" s="619"/>
      <c r="N33" s="619"/>
      <c r="O33" s="619"/>
      <c r="P33" s="619"/>
      <c r="Q33" s="620"/>
      <c r="R33" s="621">
        <v>120348</v>
      </c>
      <c r="S33" s="622"/>
      <c r="T33" s="622"/>
      <c r="U33" s="622"/>
      <c r="V33" s="622"/>
      <c r="W33" s="622"/>
      <c r="X33" s="622"/>
      <c r="Y33" s="623"/>
      <c r="Z33" s="624">
        <v>3</v>
      </c>
      <c r="AA33" s="624"/>
      <c r="AB33" s="624"/>
      <c r="AC33" s="624"/>
      <c r="AD33" s="625" t="s">
        <v>175</v>
      </c>
      <c r="AE33" s="625"/>
      <c r="AF33" s="625"/>
      <c r="AG33" s="625"/>
      <c r="AH33" s="625"/>
      <c r="AI33" s="625"/>
      <c r="AJ33" s="625"/>
      <c r="AK33" s="625"/>
      <c r="AL33" s="626" t="s">
        <v>227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312</v>
      </c>
      <c r="CE33" s="637"/>
      <c r="CF33" s="637"/>
      <c r="CG33" s="637"/>
      <c r="CH33" s="637"/>
      <c r="CI33" s="637"/>
      <c r="CJ33" s="637"/>
      <c r="CK33" s="637"/>
      <c r="CL33" s="637"/>
      <c r="CM33" s="637"/>
      <c r="CN33" s="637"/>
      <c r="CO33" s="637"/>
      <c r="CP33" s="637"/>
      <c r="CQ33" s="638"/>
      <c r="CR33" s="621">
        <v>1685219</v>
      </c>
      <c r="CS33" s="654"/>
      <c r="CT33" s="654"/>
      <c r="CU33" s="654"/>
      <c r="CV33" s="654"/>
      <c r="CW33" s="654"/>
      <c r="CX33" s="654"/>
      <c r="CY33" s="655"/>
      <c r="CZ33" s="626">
        <v>42.9</v>
      </c>
      <c r="DA33" s="656"/>
      <c r="DB33" s="656"/>
      <c r="DC33" s="659"/>
      <c r="DD33" s="630">
        <v>1236198</v>
      </c>
      <c r="DE33" s="654"/>
      <c r="DF33" s="654"/>
      <c r="DG33" s="654"/>
      <c r="DH33" s="654"/>
      <c r="DI33" s="654"/>
      <c r="DJ33" s="654"/>
      <c r="DK33" s="655"/>
      <c r="DL33" s="630">
        <v>948942</v>
      </c>
      <c r="DM33" s="654"/>
      <c r="DN33" s="654"/>
      <c r="DO33" s="654"/>
      <c r="DP33" s="654"/>
      <c r="DQ33" s="654"/>
      <c r="DR33" s="654"/>
      <c r="DS33" s="654"/>
      <c r="DT33" s="654"/>
      <c r="DU33" s="654"/>
      <c r="DV33" s="655"/>
      <c r="DW33" s="626">
        <v>39.299999999999997</v>
      </c>
      <c r="DX33" s="656"/>
      <c r="DY33" s="656"/>
      <c r="DZ33" s="656"/>
      <c r="EA33" s="656"/>
      <c r="EB33" s="656"/>
      <c r="EC33" s="657"/>
    </row>
    <row r="34" spans="2:133" ht="11.25" customHeight="1" x14ac:dyDescent="0.15">
      <c r="B34" s="618" t="s">
        <v>313</v>
      </c>
      <c r="C34" s="619"/>
      <c r="D34" s="619"/>
      <c r="E34" s="619"/>
      <c r="F34" s="619"/>
      <c r="G34" s="619"/>
      <c r="H34" s="619"/>
      <c r="I34" s="619"/>
      <c r="J34" s="619"/>
      <c r="K34" s="619"/>
      <c r="L34" s="619"/>
      <c r="M34" s="619"/>
      <c r="N34" s="619"/>
      <c r="O34" s="619"/>
      <c r="P34" s="619"/>
      <c r="Q34" s="620"/>
      <c r="R34" s="621">
        <v>127702</v>
      </c>
      <c r="S34" s="622"/>
      <c r="T34" s="622"/>
      <c r="U34" s="622"/>
      <c r="V34" s="622"/>
      <c r="W34" s="622"/>
      <c r="X34" s="622"/>
      <c r="Y34" s="623"/>
      <c r="Z34" s="624">
        <v>3.1</v>
      </c>
      <c r="AA34" s="624"/>
      <c r="AB34" s="624"/>
      <c r="AC34" s="624"/>
      <c r="AD34" s="625">
        <v>2313</v>
      </c>
      <c r="AE34" s="625"/>
      <c r="AF34" s="625"/>
      <c r="AG34" s="625"/>
      <c r="AH34" s="625"/>
      <c r="AI34" s="625"/>
      <c r="AJ34" s="625"/>
      <c r="AK34" s="625"/>
      <c r="AL34" s="626">
        <v>0.1</v>
      </c>
      <c r="AM34" s="627"/>
      <c r="AN34" s="627"/>
      <c r="AO34" s="628"/>
      <c r="AP34" s="214"/>
      <c r="AQ34" s="600" t="s">
        <v>314</v>
      </c>
      <c r="AR34" s="601"/>
      <c r="AS34" s="601"/>
      <c r="AT34" s="601"/>
      <c r="AU34" s="601"/>
      <c r="AV34" s="601"/>
      <c r="AW34" s="601"/>
      <c r="AX34" s="601"/>
      <c r="AY34" s="601"/>
      <c r="AZ34" s="601"/>
      <c r="BA34" s="601"/>
      <c r="BB34" s="601"/>
      <c r="BC34" s="601"/>
      <c r="BD34" s="601"/>
      <c r="BE34" s="601"/>
      <c r="BF34" s="602"/>
      <c r="BG34" s="600" t="s">
        <v>315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316</v>
      </c>
      <c r="CE34" s="637"/>
      <c r="CF34" s="637"/>
      <c r="CG34" s="637"/>
      <c r="CH34" s="637"/>
      <c r="CI34" s="637"/>
      <c r="CJ34" s="637"/>
      <c r="CK34" s="637"/>
      <c r="CL34" s="637"/>
      <c r="CM34" s="637"/>
      <c r="CN34" s="637"/>
      <c r="CO34" s="637"/>
      <c r="CP34" s="637"/>
      <c r="CQ34" s="638"/>
      <c r="CR34" s="621">
        <v>484745</v>
      </c>
      <c r="CS34" s="622"/>
      <c r="CT34" s="622"/>
      <c r="CU34" s="622"/>
      <c r="CV34" s="622"/>
      <c r="CW34" s="622"/>
      <c r="CX34" s="622"/>
      <c r="CY34" s="623"/>
      <c r="CZ34" s="626">
        <v>12.3</v>
      </c>
      <c r="DA34" s="656"/>
      <c r="DB34" s="656"/>
      <c r="DC34" s="659"/>
      <c r="DD34" s="630">
        <v>380091</v>
      </c>
      <c r="DE34" s="622"/>
      <c r="DF34" s="622"/>
      <c r="DG34" s="622"/>
      <c r="DH34" s="622"/>
      <c r="DI34" s="622"/>
      <c r="DJ34" s="622"/>
      <c r="DK34" s="623"/>
      <c r="DL34" s="630">
        <v>278784</v>
      </c>
      <c r="DM34" s="622"/>
      <c r="DN34" s="622"/>
      <c r="DO34" s="622"/>
      <c r="DP34" s="622"/>
      <c r="DQ34" s="622"/>
      <c r="DR34" s="622"/>
      <c r="DS34" s="622"/>
      <c r="DT34" s="622"/>
      <c r="DU34" s="622"/>
      <c r="DV34" s="623"/>
      <c r="DW34" s="626">
        <v>11.5</v>
      </c>
      <c r="DX34" s="656"/>
      <c r="DY34" s="656"/>
      <c r="DZ34" s="656"/>
      <c r="EA34" s="656"/>
      <c r="EB34" s="656"/>
      <c r="EC34" s="657"/>
    </row>
    <row r="35" spans="2:133" ht="11.25" customHeight="1" x14ac:dyDescent="0.15">
      <c r="B35" s="618" t="s">
        <v>317</v>
      </c>
      <c r="C35" s="619"/>
      <c r="D35" s="619"/>
      <c r="E35" s="619"/>
      <c r="F35" s="619"/>
      <c r="G35" s="619"/>
      <c r="H35" s="619"/>
      <c r="I35" s="619"/>
      <c r="J35" s="619"/>
      <c r="K35" s="619"/>
      <c r="L35" s="619"/>
      <c r="M35" s="619"/>
      <c r="N35" s="619"/>
      <c r="O35" s="619"/>
      <c r="P35" s="619"/>
      <c r="Q35" s="620"/>
      <c r="R35" s="621">
        <v>544400</v>
      </c>
      <c r="S35" s="622"/>
      <c r="T35" s="622"/>
      <c r="U35" s="622"/>
      <c r="V35" s="622"/>
      <c r="W35" s="622"/>
      <c r="X35" s="622"/>
      <c r="Y35" s="623"/>
      <c r="Z35" s="624">
        <v>13.4</v>
      </c>
      <c r="AA35" s="624"/>
      <c r="AB35" s="624"/>
      <c r="AC35" s="624"/>
      <c r="AD35" s="625" t="s">
        <v>175</v>
      </c>
      <c r="AE35" s="625"/>
      <c r="AF35" s="625"/>
      <c r="AG35" s="625"/>
      <c r="AH35" s="625"/>
      <c r="AI35" s="625"/>
      <c r="AJ35" s="625"/>
      <c r="AK35" s="625"/>
      <c r="AL35" s="626" t="s">
        <v>227</v>
      </c>
      <c r="AM35" s="627"/>
      <c r="AN35" s="627"/>
      <c r="AO35" s="628"/>
      <c r="AP35" s="214"/>
      <c r="AQ35" s="694" t="s">
        <v>318</v>
      </c>
      <c r="AR35" s="695"/>
      <c r="AS35" s="695"/>
      <c r="AT35" s="695"/>
      <c r="AU35" s="695"/>
      <c r="AV35" s="695"/>
      <c r="AW35" s="695"/>
      <c r="AX35" s="695"/>
      <c r="AY35" s="696"/>
      <c r="AZ35" s="610">
        <v>443268</v>
      </c>
      <c r="BA35" s="611"/>
      <c r="BB35" s="611"/>
      <c r="BC35" s="611"/>
      <c r="BD35" s="611"/>
      <c r="BE35" s="611"/>
      <c r="BF35" s="697"/>
      <c r="BG35" s="632" t="s">
        <v>319</v>
      </c>
      <c r="BH35" s="633"/>
      <c r="BI35" s="633"/>
      <c r="BJ35" s="633"/>
      <c r="BK35" s="633"/>
      <c r="BL35" s="633"/>
      <c r="BM35" s="633"/>
      <c r="BN35" s="633"/>
      <c r="BO35" s="633"/>
      <c r="BP35" s="633"/>
      <c r="BQ35" s="633"/>
      <c r="BR35" s="633"/>
      <c r="BS35" s="633"/>
      <c r="BT35" s="633"/>
      <c r="BU35" s="634"/>
      <c r="BV35" s="610">
        <v>40170</v>
      </c>
      <c r="BW35" s="611"/>
      <c r="BX35" s="611"/>
      <c r="BY35" s="611"/>
      <c r="BZ35" s="611"/>
      <c r="CA35" s="611"/>
      <c r="CB35" s="697"/>
      <c r="CD35" s="636" t="s">
        <v>320</v>
      </c>
      <c r="CE35" s="637"/>
      <c r="CF35" s="637"/>
      <c r="CG35" s="637"/>
      <c r="CH35" s="637"/>
      <c r="CI35" s="637"/>
      <c r="CJ35" s="637"/>
      <c r="CK35" s="637"/>
      <c r="CL35" s="637"/>
      <c r="CM35" s="637"/>
      <c r="CN35" s="637"/>
      <c r="CO35" s="637"/>
      <c r="CP35" s="637"/>
      <c r="CQ35" s="638"/>
      <c r="CR35" s="621">
        <v>25850</v>
      </c>
      <c r="CS35" s="654"/>
      <c r="CT35" s="654"/>
      <c r="CU35" s="654"/>
      <c r="CV35" s="654"/>
      <c r="CW35" s="654"/>
      <c r="CX35" s="654"/>
      <c r="CY35" s="655"/>
      <c r="CZ35" s="626">
        <v>0.7</v>
      </c>
      <c r="DA35" s="656"/>
      <c r="DB35" s="656"/>
      <c r="DC35" s="659"/>
      <c r="DD35" s="630">
        <v>19395</v>
      </c>
      <c r="DE35" s="654"/>
      <c r="DF35" s="654"/>
      <c r="DG35" s="654"/>
      <c r="DH35" s="654"/>
      <c r="DI35" s="654"/>
      <c r="DJ35" s="654"/>
      <c r="DK35" s="655"/>
      <c r="DL35" s="630">
        <v>17543</v>
      </c>
      <c r="DM35" s="654"/>
      <c r="DN35" s="654"/>
      <c r="DO35" s="654"/>
      <c r="DP35" s="654"/>
      <c r="DQ35" s="654"/>
      <c r="DR35" s="654"/>
      <c r="DS35" s="654"/>
      <c r="DT35" s="654"/>
      <c r="DU35" s="654"/>
      <c r="DV35" s="655"/>
      <c r="DW35" s="626">
        <v>0.7</v>
      </c>
      <c r="DX35" s="656"/>
      <c r="DY35" s="656"/>
      <c r="DZ35" s="656"/>
      <c r="EA35" s="656"/>
      <c r="EB35" s="656"/>
      <c r="EC35" s="657"/>
    </row>
    <row r="36" spans="2:133" ht="11.25" customHeight="1" x14ac:dyDescent="0.15">
      <c r="B36" s="618" t="s">
        <v>321</v>
      </c>
      <c r="C36" s="619"/>
      <c r="D36" s="619"/>
      <c r="E36" s="619"/>
      <c r="F36" s="619"/>
      <c r="G36" s="619"/>
      <c r="H36" s="619"/>
      <c r="I36" s="619"/>
      <c r="J36" s="619"/>
      <c r="K36" s="619"/>
      <c r="L36" s="619"/>
      <c r="M36" s="619"/>
      <c r="N36" s="619"/>
      <c r="O36" s="619"/>
      <c r="P36" s="619"/>
      <c r="Q36" s="620"/>
      <c r="R36" s="621" t="s">
        <v>175</v>
      </c>
      <c r="S36" s="622"/>
      <c r="T36" s="622"/>
      <c r="U36" s="622"/>
      <c r="V36" s="622"/>
      <c r="W36" s="622"/>
      <c r="X36" s="622"/>
      <c r="Y36" s="623"/>
      <c r="Z36" s="624" t="s">
        <v>175</v>
      </c>
      <c r="AA36" s="624"/>
      <c r="AB36" s="624"/>
      <c r="AC36" s="624"/>
      <c r="AD36" s="625" t="s">
        <v>175</v>
      </c>
      <c r="AE36" s="625"/>
      <c r="AF36" s="625"/>
      <c r="AG36" s="625"/>
      <c r="AH36" s="625"/>
      <c r="AI36" s="625"/>
      <c r="AJ36" s="625"/>
      <c r="AK36" s="625"/>
      <c r="AL36" s="626" t="s">
        <v>175</v>
      </c>
      <c r="AM36" s="627"/>
      <c r="AN36" s="627"/>
      <c r="AO36" s="628"/>
      <c r="AQ36" s="698" t="s">
        <v>322</v>
      </c>
      <c r="AR36" s="699"/>
      <c r="AS36" s="699"/>
      <c r="AT36" s="699"/>
      <c r="AU36" s="699"/>
      <c r="AV36" s="699"/>
      <c r="AW36" s="699"/>
      <c r="AX36" s="699"/>
      <c r="AY36" s="700"/>
      <c r="AZ36" s="621">
        <v>140085</v>
      </c>
      <c r="BA36" s="622"/>
      <c r="BB36" s="622"/>
      <c r="BC36" s="622"/>
      <c r="BD36" s="654"/>
      <c r="BE36" s="654"/>
      <c r="BF36" s="680"/>
      <c r="BG36" s="636" t="s">
        <v>323</v>
      </c>
      <c r="BH36" s="637"/>
      <c r="BI36" s="637"/>
      <c r="BJ36" s="637"/>
      <c r="BK36" s="637"/>
      <c r="BL36" s="637"/>
      <c r="BM36" s="637"/>
      <c r="BN36" s="637"/>
      <c r="BO36" s="637"/>
      <c r="BP36" s="637"/>
      <c r="BQ36" s="637"/>
      <c r="BR36" s="637"/>
      <c r="BS36" s="637"/>
      <c r="BT36" s="637"/>
      <c r="BU36" s="638"/>
      <c r="BV36" s="621">
        <v>38665</v>
      </c>
      <c r="BW36" s="622"/>
      <c r="BX36" s="622"/>
      <c r="BY36" s="622"/>
      <c r="BZ36" s="622"/>
      <c r="CA36" s="622"/>
      <c r="CB36" s="631"/>
      <c r="CD36" s="636" t="s">
        <v>324</v>
      </c>
      <c r="CE36" s="637"/>
      <c r="CF36" s="637"/>
      <c r="CG36" s="637"/>
      <c r="CH36" s="637"/>
      <c r="CI36" s="637"/>
      <c r="CJ36" s="637"/>
      <c r="CK36" s="637"/>
      <c r="CL36" s="637"/>
      <c r="CM36" s="637"/>
      <c r="CN36" s="637"/>
      <c r="CO36" s="637"/>
      <c r="CP36" s="637"/>
      <c r="CQ36" s="638"/>
      <c r="CR36" s="621">
        <v>649187</v>
      </c>
      <c r="CS36" s="622"/>
      <c r="CT36" s="622"/>
      <c r="CU36" s="622"/>
      <c r="CV36" s="622"/>
      <c r="CW36" s="622"/>
      <c r="CX36" s="622"/>
      <c r="CY36" s="623"/>
      <c r="CZ36" s="626">
        <v>16.5</v>
      </c>
      <c r="DA36" s="656"/>
      <c r="DB36" s="656"/>
      <c r="DC36" s="659"/>
      <c r="DD36" s="630">
        <v>386125</v>
      </c>
      <c r="DE36" s="622"/>
      <c r="DF36" s="622"/>
      <c r="DG36" s="622"/>
      <c r="DH36" s="622"/>
      <c r="DI36" s="622"/>
      <c r="DJ36" s="622"/>
      <c r="DK36" s="623"/>
      <c r="DL36" s="630">
        <v>306461</v>
      </c>
      <c r="DM36" s="622"/>
      <c r="DN36" s="622"/>
      <c r="DO36" s="622"/>
      <c r="DP36" s="622"/>
      <c r="DQ36" s="622"/>
      <c r="DR36" s="622"/>
      <c r="DS36" s="622"/>
      <c r="DT36" s="622"/>
      <c r="DU36" s="622"/>
      <c r="DV36" s="623"/>
      <c r="DW36" s="626">
        <v>12.7</v>
      </c>
      <c r="DX36" s="656"/>
      <c r="DY36" s="656"/>
      <c r="DZ36" s="656"/>
      <c r="EA36" s="656"/>
      <c r="EB36" s="656"/>
      <c r="EC36" s="657"/>
    </row>
    <row r="37" spans="2:133" ht="11.25" customHeight="1" x14ac:dyDescent="0.15">
      <c r="B37" s="618" t="s">
        <v>325</v>
      </c>
      <c r="C37" s="619"/>
      <c r="D37" s="619"/>
      <c r="E37" s="619"/>
      <c r="F37" s="619"/>
      <c r="G37" s="619"/>
      <c r="H37" s="619"/>
      <c r="I37" s="619"/>
      <c r="J37" s="619"/>
      <c r="K37" s="619"/>
      <c r="L37" s="619"/>
      <c r="M37" s="619"/>
      <c r="N37" s="619"/>
      <c r="O37" s="619"/>
      <c r="P37" s="619"/>
      <c r="Q37" s="620"/>
      <c r="R37" s="621" t="s">
        <v>227</v>
      </c>
      <c r="S37" s="622"/>
      <c r="T37" s="622"/>
      <c r="U37" s="622"/>
      <c r="V37" s="622"/>
      <c r="W37" s="622"/>
      <c r="X37" s="622"/>
      <c r="Y37" s="623"/>
      <c r="Z37" s="624" t="s">
        <v>175</v>
      </c>
      <c r="AA37" s="624"/>
      <c r="AB37" s="624"/>
      <c r="AC37" s="624"/>
      <c r="AD37" s="625" t="s">
        <v>175</v>
      </c>
      <c r="AE37" s="625"/>
      <c r="AF37" s="625"/>
      <c r="AG37" s="625"/>
      <c r="AH37" s="625"/>
      <c r="AI37" s="625"/>
      <c r="AJ37" s="625"/>
      <c r="AK37" s="625"/>
      <c r="AL37" s="626" t="s">
        <v>175</v>
      </c>
      <c r="AM37" s="627"/>
      <c r="AN37" s="627"/>
      <c r="AO37" s="628"/>
      <c r="AQ37" s="698" t="s">
        <v>326</v>
      </c>
      <c r="AR37" s="699"/>
      <c r="AS37" s="699"/>
      <c r="AT37" s="699"/>
      <c r="AU37" s="699"/>
      <c r="AV37" s="699"/>
      <c r="AW37" s="699"/>
      <c r="AX37" s="699"/>
      <c r="AY37" s="700"/>
      <c r="AZ37" s="621">
        <v>47918</v>
      </c>
      <c r="BA37" s="622"/>
      <c r="BB37" s="622"/>
      <c r="BC37" s="622"/>
      <c r="BD37" s="654"/>
      <c r="BE37" s="654"/>
      <c r="BF37" s="680"/>
      <c r="BG37" s="636" t="s">
        <v>327</v>
      </c>
      <c r="BH37" s="637"/>
      <c r="BI37" s="637"/>
      <c r="BJ37" s="637"/>
      <c r="BK37" s="637"/>
      <c r="BL37" s="637"/>
      <c r="BM37" s="637"/>
      <c r="BN37" s="637"/>
      <c r="BO37" s="637"/>
      <c r="BP37" s="637"/>
      <c r="BQ37" s="637"/>
      <c r="BR37" s="637"/>
      <c r="BS37" s="637"/>
      <c r="BT37" s="637"/>
      <c r="BU37" s="638"/>
      <c r="BV37" s="621">
        <v>572</v>
      </c>
      <c r="BW37" s="622"/>
      <c r="BX37" s="622"/>
      <c r="BY37" s="622"/>
      <c r="BZ37" s="622"/>
      <c r="CA37" s="622"/>
      <c r="CB37" s="631"/>
      <c r="CD37" s="636" t="s">
        <v>328</v>
      </c>
      <c r="CE37" s="637"/>
      <c r="CF37" s="637"/>
      <c r="CG37" s="637"/>
      <c r="CH37" s="637"/>
      <c r="CI37" s="637"/>
      <c r="CJ37" s="637"/>
      <c r="CK37" s="637"/>
      <c r="CL37" s="637"/>
      <c r="CM37" s="637"/>
      <c r="CN37" s="637"/>
      <c r="CO37" s="637"/>
      <c r="CP37" s="637"/>
      <c r="CQ37" s="638"/>
      <c r="CR37" s="621">
        <v>467943</v>
      </c>
      <c r="CS37" s="654"/>
      <c r="CT37" s="654"/>
      <c r="CU37" s="654"/>
      <c r="CV37" s="654"/>
      <c r="CW37" s="654"/>
      <c r="CX37" s="654"/>
      <c r="CY37" s="655"/>
      <c r="CZ37" s="626">
        <v>11.9</v>
      </c>
      <c r="DA37" s="656"/>
      <c r="DB37" s="656"/>
      <c r="DC37" s="659"/>
      <c r="DD37" s="630">
        <v>244319</v>
      </c>
      <c r="DE37" s="654"/>
      <c r="DF37" s="654"/>
      <c r="DG37" s="654"/>
      <c r="DH37" s="654"/>
      <c r="DI37" s="654"/>
      <c r="DJ37" s="654"/>
      <c r="DK37" s="655"/>
      <c r="DL37" s="630">
        <v>228169</v>
      </c>
      <c r="DM37" s="654"/>
      <c r="DN37" s="654"/>
      <c r="DO37" s="654"/>
      <c r="DP37" s="654"/>
      <c r="DQ37" s="654"/>
      <c r="DR37" s="654"/>
      <c r="DS37" s="654"/>
      <c r="DT37" s="654"/>
      <c r="DU37" s="654"/>
      <c r="DV37" s="655"/>
      <c r="DW37" s="626">
        <v>9.4</v>
      </c>
      <c r="DX37" s="656"/>
      <c r="DY37" s="656"/>
      <c r="DZ37" s="656"/>
      <c r="EA37" s="656"/>
      <c r="EB37" s="656"/>
      <c r="EC37" s="657"/>
    </row>
    <row r="38" spans="2:133" ht="11.25" customHeight="1" x14ac:dyDescent="0.15">
      <c r="B38" s="666" t="s">
        <v>329</v>
      </c>
      <c r="C38" s="667"/>
      <c r="D38" s="667"/>
      <c r="E38" s="667"/>
      <c r="F38" s="667"/>
      <c r="G38" s="667"/>
      <c r="H38" s="667"/>
      <c r="I38" s="667"/>
      <c r="J38" s="667"/>
      <c r="K38" s="667"/>
      <c r="L38" s="667"/>
      <c r="M38" s="667"/>
      <c r="N38" s="667"/>
      <c r="O38" s="667"/>
      <c r="P38" s="667"/>
      <c r="Q38" s="668"/>
      <c r="R38" s="701">
        <v>4074118</v>
      </c>
      <c r="S38" s="702"/>
      <c r="T38" s="702"/>
      <c r="U38" s="702"/>
      <c r="V38" s="702"/>
      <c r="W38" s="702"/>
      <c r="X38" s="702"/>
      <c r="Y38" s="703"/>
      <c r="Z38" s="704">
        <v>100</v>
      </c>
      <c r="AA38" s="704"/>
      <c r="AB38" s="704"/>
      <c r="AC38" s="704"/>
      <c r="AD38" s="705">
        <v>2417614</v>
      </c>
      <c r="AE38" s="705"/>
      <c r="AF38" s="705"/>
      <c r="AG38" s="705"/>
      <c r="AH38" s="705"/>
      <c r="AI38" s="705"/>
      <c r="AJ38" s="705"/>
      <c r="AK38" s="705"/>
      <c r="AL38" s="706">
        <v>100</v>
      </c>
      <c r="AM38" s="692"/>
      <c r="AN38" s="692"/>
      <c r="AO38" s="707"/>
      <c r="AQ38" s="698" t="s">
        <v>330</v>
      </c>
      <c r="AR38" s="699"/>
      <c r="AS38" s="699"/>
      <c r="AT38" s="699"/>
      <c r="AU38" s="699"/>
      <c r="AV38" s="699"/>
      <c r="AW38" s="699"/>
      <c r="AX38" s="699"/>
      <c r="AY38" s="700"/>
      <c r="AZ38" s="621">
        <v>10899</v>
      </c>
      <c r="BA38" s="622"/>
      <c r="BB38" s="622"/>
      <c r="BC38" s="622"/>
      <c r="BD38" s="654"/>
      <c r="BE38" s="654"/>
      <c r="BF38" s="680"/>
      <c r="BG38" s="636" t="s">
        <v>331</v>
      </c>
      <c r="BH38" s="637"/>
      <c r="BI38" s="637"/>
      <c r="BJ38" s="637"/>
      <c r="BK38" s="637"/>
      <c r="BL38" s="637"/>
      <c r="BM38" s="637"/>
      <c r="BN38" s="637"/>
      <c r="BO38" s="637"/>
      <c r="BP38" s="637"/>
      <c r="BQ38" s="637"/>
      <c r="BR38" s="637"/>
      <c r="BS38" s="637"/>
      <c r="BT38" s="637"/>
      <c r="BU38" s="638"/>
      <c r="BV38" s="621">
        <v>892</v>
      </c>
      <c r="BW38" s="622"/>
      <c r="BX38" s="622"/>
      <c r="BY38" s="622"/>
      <c r="BZ38" s="622"/>
      <c r="CA38" s="622"/>
      <c r="CB38" s="631"/>
      <c r="CD38" s="636" t="s">
        <v>332</v>
      </c>
      <c r="CE38" s="637"/>
      <c r="CF38" s="637"/>
      <c r="CG38" s="637"/>
      <c r="CH38" s="637"/>
      <c r="CI38" s="637"/>
      <c r="CJ38" s="637"/>
      <c r="CK38" s="637"/>
      <c r="CL38" s="637"/>
      <c r="CM38" s="637"/>
      <c r="CN38" s="637"/>
      <c r="CO38" s="637"/>
      <c r="CP38" s="637"/>
      <c r="CQ38" s="638"/>
      <c r="CR38" s="621">
        <v>443268</v>
      </c>
      <c r="CS38" s="622"/>
      <c r="CT38" s="622"/>
      <c r="CU38" s="622"/>
      <c r="CV38" s="622"/>
      <c r="CW38" s="622"/>
      <c r="CX38" s="622"/>
      <c r="CY38" s="623"/>
      <c r="CZ38" s="626">
        <v>11.3</v>
      </c>
      <c r="DA38" s="656"/>
      <c r="DB38" s="656"/>
      <c r="DC38" s="659"/>
      <c r="DD38" s="630">
        <v>409793</v>
      </c>
      <c r="DE38" s="622"/>
      <c r="DF38" s="622"/>
      <c r="DG38" s="622"/>
      <c r="DH38" s="622"/>
      <c r="DI38" s="622"/>
      <c r="DJ38" s="622"/>
      <c r="DK38" s="623"/>
      <c r="DL38" s="630">
        <v>346154</v>
      </c>
      <c r="DM38" s="622"/>
      <c r="DN38" s="622"/>
      <c r="DO38" s="622"/>
      <c r="DP38" s="622"/>
      <c r="DQ38" s="622"/>
      <c r="DR38" s="622"/>
      <c r="DS38" s="622"/>
      <c r="DT38" s="622"/>
      <c r="DU38" s="622"/>
      <c r="DV38" s="623"/>
      <c r="DW38" s="626">
        <v>14.3</v>
      </c>
      <c r="DX38" s="656"/>
      <c r="DY38" s="656"/>
      <c r="DZ38" s="656"/>
      <c r="EA38" s="656"/>
      <c r="EB38" s="656"/>
      <c r="EC38" s="657"/>
    </row>
    <row r="39" spans="2:133" ht="11.25" customHeight="1" x14ac:dyDescent="0.15">
      <c r="AQ39" s="698" t="s">
        <v>333</v>
      </c>
      <c r="AR39" s="699"/>
      <c r="AS39" s="699"/>
      <c r="AT39" s="699"/>
      <c r="AU39" s="699"/>
      <c r="AV39" s="699"/>
      <c r="AW39" s="699"/>
      <c r="AX39" s="699"/>
      <c r="AY39" s="700"/>
      <c r="AZ39" s="621">
        <v>77</v>
      </c>
      <c r="BA39" s="622"/>
      <c r="BB39" s="622"/>
      <c r="BC39" s="622"/>
      <c r="BD39" s="654"/>
      <c r="BE39" s="654"/>
      <c r="BF39" s="680"/>
      <c r="BG39" s="712" t="s">
        <v>334</v>
      </c>
      <c r="BH39" s="713"/>
      <c r="BI39" s="713"/>
      <c r="BJ39" s="713"/>
      <c r="BK39" s="713"/>
      <c r="BL39" s="215"/>
      <c r="BM39" s="637" t="s">
        <v>335</v>
      </c>
      <c r="BN39" s="637"/>
      <c r="BO39" s="637"/>
      <c r="BP39" s="637"/>
      <c r="BQ39" s="637"/>
      <c r="BR39" s="637"/>
      <c r="BS39" s="637"/>
      <c r="BT39" s="637"/>
      <c r="BU39" s="638"/>
      <c r="BV39" s="621">
        <v>105</v>
      </c>
      <c r="BW39" s="622"/>
      <c r="BX39" s="622"/>
      <c r="BY39" s="622"/>
      <c r="BZ39" s="622"/>
      <c r="CA39" s="622"/>
      <c r="CB39" s="631"/>
      <c r="CD39" s="636" t="s">
        <v>336</v>
      </c>
      <c r="CE39" s="637"/>
      <c r="CF39" s="637"/>
      <c r="CG39" s="637"/>
      <c r="CH39" s="637"/>
      <c r="CI39" s="637"/>
      <c r="CJ39" s="637"/>
      <c r="CK39" s="637"/>
      <c r="CL39" s="637"/>
      <c r="CM39" s="637"/>
      <c r="CN39" s="637"/>
      <c r="CO39" s="637"/>
      <c r="CP39" s="637"/>
      <c r="CQ39" s="638"/>
      <c r="CR39" s="621">
        <v>48669</v>
      </c>
      <c r="CS39" s="654"/>
      <c r="CT39" s="654"/>
      <c r="CU39" s="654"/>
      <c r="CV39" s="654"/>
      <c r="CW39" s="654"/>
      <c r="CX39" s="654"/>
      <c r="CY39" s="655"/>
      <c r="CZ39" s="626">
        <v>1.2</v>
      </c>
      <c r="DA39" s="656"/>
      <c r="DB39" s="656"/>
      <c r="DC39" s="659"/>
      <c r="DD39" s="630">
        <v>40794</v>
      </c>
      <c r="DE39" s="654"/>
      <c r="DF39" s="654"/>
      <c r="DG39" s="654"/>
      <c r="DH39" s="654"/>
      <c r="DI39" s="654"/>
      <c r="DJ39" s="654"/>
      <c r="DK39" s="655"/>
      <c r="DL39" s="630" t="s">
        <v>175</v>
      </c>
      <c r="DM39" s="654"/>
      <c r="DN39" s="654"/>
      <c r="DO39" s="654"/>
      <c r="DP39" s="654"/>
      <c r="DQ39" s="654"/>
      <c r="DR39" s="654"/>
      <c r="DS39" s="654"/>
      <c r="DT39" s="654"/>
      <c r="DU39" s="654"/>
      <c r="DV39" s="655"/>
      <c r="DW39" s="626" t="s">
        <v>227</v>
      </c>
      <c r="DX39" s="656"/>
      <c r="DY39" s="656"/>
      <c r="DZ39" s="656"/>
      <c r="EA39" s="656"/>
      <c r="EB39" s="656"/>
      <c r="EC39" s="657"/>
    </row>
    <row r="40" spans="2:133" ht="11.25" customHeight="1" x14ac:dyDescent="0.15">
      <c r="AQ40" s="698" t="s">
        <v>337</v>
      </c>
      <c r="AR40" s="699"/>
      <c r="AS40" s="699"/>
      <c r="AT40" s="699"/>
      <c r="AU40" s="699"/>
      <c r="AV40" s="699"/>
      <c r="AW40" s="699"/>
      <c r="AX40" s="699"/>
      <c r="AY40" s="700"/>
      <c r="AZ40" s="621">
        <v>30874</v>
      </c>
      <c r="BA40" s="622"/>
      <c r="BB40" s="622"/>
      <c r="BC40" s="622"/>
      <c r="BD40" s="654"/>
      <c r="BE40" s="654"/>
      <c r="BF40" s="680"/>
      <c r="BG40" s="712"/>
      <c r="BH40" s="713"/>
      <c r="BI40" s="713"/>
      <c r="BJ40" s="713"/>
      <c r="BK40" s="713"/>
      <c r="BL40" s="215"/>
      <c r="BM40" s="637" t="s">
        <v>338</v>
      </c>
      <c r="BN40" s="637"/>
      <c r="BO40" s="637"/>
      <c r="BP40" s="637"/>
      <c r="BQ40" s="637"/>
      <c r="BR40" s="637"/>
      <c r="BS40" s="637"/>
      <c r="BT40" s="637"/>
      <c r="BU40" s="638"/>
      <c r="BV40" s="621">
        <v>101</v>
      </c>
      <c r="BW40" s="622"/>
      <c r="BX40" s="622"/>
      <c r="BY40" s="622"/>
      <c r="BZ40" s="622"/>
      <c r="CA40" s="622"/>
      <c r="CB40" s="631"/>
      <c r="CD40" s="636" t="s">
        <v>339</v>
      </c>
      <c r="CE40" s="637"/>
      <c r="CF40" s="637"/>
      <c r="CG40" s="637"/>
      <c r="CH40" s="637"/>
      <c r="CI40" s="637"/>
      <c r="CJ40" s="637"/>
      <c r="CK40" s="637"/>
      <c r="CL40" s="637"/>
      <c r="CM40" s="637"/>
      <c r="CN40" s="637"/>
      <c r="CO40" s="637"/>
      <c r="CP40" s="637"/>
      <c r="CQ40" s="638"/>
      <c r="CR40" s="621">
        <v>33500</v>
      </c>
      <c r="CS40" s="622"/>
      <c r="CT40" s="622"/>
      <c r="CU40" s="622"/>
      <c r="CV40" s="622"/>
      <c r="CW40" s="622"/>
      <c r="CX40" s="622"/>
      <c r="CY40" s="623"/>
      <c r="CZ40" s="626">
        <v>0.9</v>
      </c>
      <c r="DA40" s="656"/>
      <c r="DB40" s="656"/>
      <c r="DC40" s="659"/>
      <c r="DD40" s="630" t="s">
        <v>175</v>
      </c>
      <c r="DE40" s="622"/>
      <c r="DF40" s="622"/>
      <c r="DG40" s="622"/>
      <c r="DH40" s="622"/>
      <c r="DI40" s="622"/>
      <c r="DJ40" s="622"/>
      <c r="DK40" s="623"/>
      <c r="DL40" s="630" t="s">
        <v>227</v>
      </c>
      <c r="DM40" s="622"/>
      <c r="DN40" s="622"/>
      <c r="DO40" s="622"/>
      <c r="DP40" s="622"/>
      <c r="DQ40" s="622"/>
      <c r="DR40" s="622"/>
      <c r="DS40" s="622"/>
      <c r="DT40" s="622"/>
      <c r="DU40" s="622"/>
      <c r="DV40" s="623"/>
      <c r="DW40" s="626" t="s">
        <v>227</v>
      </c>
      <c r="DX40" s="656"/>
      <c r="DY40" s="656"/>
      <c r="DZ40" s="656"/>
      <c r="EA40" s="656"/>
      <c r="EB40" s="656"/>
      <c r="EC40" s="657"/>
    </row>
    <row r="41" spans="2:133" ht="11.25" customHeight="1" x14ac:dyDescent="0.15">
      <c r="AQ41" s="708" t="s">
        <v>333</v>
      </c>
      <c r="AR41" s="709"/>
      <c r="AS41" s="709"/>
      <c r="AT41" s="709"/>
      <c r="AU41" s="709"/>
      <c r="AV41" s="709"/>
      <c r="AW41" s="709"/>
      <c r="AX41" s="709"/>
      <c r="AY41" s="710"/>
      <c r="AZ41" s="701">
        <v>213415</v>
      </c>
      <c r="BA41" s="702"/>
      <c r="BB41" s="702"/>
      <c r="BC41" s="702"/>
      <c r="BD41" s="691"/>
      <c r="BE41" s="691"/>
      <c r="BF41" s="693"/>
      <c r="BG41" s="714"/>
      <c r="BH41" s="715"/>
      <c r="BI41" s="715"/>
      <c r="BJ41" s="715"/>
      <c r="BK41" s="715"/>
      <c r="BL41" s="216"/>
      <c r="BM41" s="646" t="s">
        <v>340</v>
      </c>
      <c r="BN41" s="646"/>
      <c r="BO41" s="646"/>
      <c r="BP41" s="646"/>
      <c r="BQ41" s="646"/>
      <c r="BR41" s="646"/>
      <c r="BS41" s="646"/>
      <c r="BT41" s="646"/>
      <c r="BU41" s="647"/>
      <c r="BV41" s="701">
        <v>338</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175</v>
      </c>
      <c r="CS41" s="654"/>
      <c r="CT41" s="654"/>
      <c r="CU41" s="654"/>
      <c r="CV41" s="654"/>
      <c r="CW41" s="654"/>
      <c r="CX41" s="654"/>
      <c r="CY41" s="655"/>
      <c r="CZ41" s="626" t="s">
        <v>175</v>
      </c>
      <c r="DA41" s="656"/>
      <c r="DB41" s="656"/>
      <c r="DC41" s="659"/>
      <c r="DD41" s="630" t="s">
        <v>227</v>
      </c>
      <c r="DE41" s="654"/>
      <c r="DF41" s="654"/>
      <c r="DG41" s="654"/>
      <c r="DH41" s="654"/>
      <c r="DI41" s="654"/>
      <c r="DJ41" s="654"/>
      <c r="DK41" s="655"/>
      <c r="DL41" s="719"/>
      <c r="DM41" s="720"/>
      <c r="DN41" s="720"/>
      <c r="DO41" s="720"/>
      <c r="DP41" s="720"/>
      <c r="DQ41" s="720"/>
      <c r="DR41" s="720"/>
      <c r="DS41" s="720"/>
      <c r="DT41" s="720"/>
      <c r="DU41" s="720"/>
      <c r="DV41" s="721"/>
      <c r="DW41" s="716"/>
      <c r="DX41" s="717"/>
      <c r="DY41" s="717"/>
      <c r="DZ41" s="717"/>
      <c r="EA41" s="717"/>
      <c r="EB41" s="717"/>
      <c r="EC41" s="718"/>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806603</v>
      </c>
      <c r="CS42" s="622"/>
      <c r="CT42" s="622"/>
      <c r="CU42" s="622"/>
      <c r="CV42" s="622"/>
      <c r="CW42" s="622"/>
      <c r="CX42" s="622"/>
      <c r="CY42" s="623"/>
      <c r="CZ42" s="626">
        <v>20.5</v>
      </c>
      <c r="DA42" s="627"/>
      <c r="DB42" s="627"/>
      <c r="DC42" s="722"/>
      <c r="DD42" s="630">
        <v>276392</v>
      </c>
      <c r="DE42" s="622"/>
      <c r="DF42" s="622"/>
      <c r="DG42" s="622"/>
      <c r="DH42" s="622"/>
      <c r="DI42" s="622"/>
      <c r="DJ42" s="622"/>
      <c r="DK42" s="623"/>
      <c r="DL42" s="719"/>
      <c r="DM42" s="720"/>
      <c r="DN42" s="720"/>
      <c r="DO42" s="720"/>
      <c r="DP42" s="720"/>
      <c r="DQ42" s="720"/>
      <c r="DR42" s="720"/>
      <c r="DS42" s="720"/>
      <c r="DT42" s="720"/>
      <c r="DU42" s="720"/>
      <c r="DV42" s="721"/>
      <c r="DW42" s="716"/>
      <c r="DX42" s="717"/>
      <c r="DY42" s="717"/>
      <c r="DZ42" s="717"/>
      <c r="EA42" s="717"/>
      <c r="EB42" s="717"/>
      <c r="EC42" s="718"/>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12174</v>
      </c>
      <c r="CS43" s="654"/>
      <c r="CT43" s="654"/>
      <c r="CU43" s="654"/>
      <c r="CV43" s="654"/>
      <c r="CW43" s="654"/>
      <c r="CX43" s="654"/>
      <c r="CY43" s="655"/>
      <c r="CZ43" s="626">
        <v>0.3</v>
      </c>
      <c r="DA43" s="656"/>
      <c r="DB43" s="656"/>
      <c r="DC43" s="659"/>
      <c r="DD43" s="630">
        <v>12174</v>
      </c>
      <c r="DE43" s="654"/>
      <c r="DF43" s="654"/>
      <c r="DG43" s="654"/>
      <c r="DH43" s="654"/>
      <c r="DI43" s="654"/>
      <c r="DJ43" s="654"/>
      <c r="DK43" s="655"/>
      <c r="DL43" s="719"/>
      <c r="DM43" s="720"/>
      <c r="DN43" s="720"/>
      <c r="DO43" s="720"/>
      <c r="DP43" s="720"/>
      <c r="DQ43" s="720"/>
      <c r="DR43" s="720"/>
      <c r="DS43" s="720"/>
      <c r="DT43" s="720"/>
      <c r="DU43" s="720"/>
      <c r="DV43" s="721"/>
      <c r="DW43" s="716"/>
      <c r="DX43" s="717"/>
      <c r="DY43" s="717"/>
      <c r="DZ43" s="717"/>
      <c r="EA43" s="717"/>
      <c r="EB43" s="717"/>
      <c r="EC43" s="718"/>
    </row>
    <row r="44" spans="2:133" ht="11.25" customHeight="1" x14ac:dyDescent="0.15">
      <c r="B44" s="220" t="s">
        <v>346</v>
      </c>
      <c r="CD44" s="733" t="s">
        <v>299</v>
      </c>
      <c r="CE44" s="734"/>
      <c r="CF44" s="618" t="s">
        <v>347</v>
      </c>
      <c r="CG44" s="619"/>
      <c r="CH44" s="619"/>
      <c r="CI44" s="619"/>
      <c r="CJ44" s="619"/>
      <c r="CK44" s="619"/>
      <c r="CL44" s="619"/>
      <c r="CM44" s="619"/>
      <c r="CN44" s="619"/>
      <c r="CO44" s="619"/>
      <c r="CP44" s="619"/>
      <c r="CQ44" s="620"/>
      <c r="CR44" s="621">
        <v>681750</v>
      </c>
      <c r="CS44" s="622"/>
      <c r="CT44" s="622"/>
      <c r="CU44" s="622"/>
      <c r="CV44" s="622"/>
      <c r="CW44" s="622"/>
      <c r="CX44" s="622"/>
      <c r="CY44" s="623"/>
      <c r="CZ44" s="626">
        <v>17.399999999999999</v>
      </c>
      <c r="DA44" s="627"/>
      <c r="DB44" s="627"/>
      <c r="DC44" s="722"/>
      <c r="DD44" s="630">
        <v>215564</v>
      </c>
      <c r="DE44" s="622"/>
      <c r="DF44" s="622"/>
      <c r="DG44" s="622"/>
      <c r="DH44" s="622"/>
      <c r="DI44" s="622"/>
      <c r="DJ44" s="622"/>
      <c r="DK44" s="623"/>
      <c r="DL44" s="719"/>
      <c r="DM44" s="720"/>
      <c r="DN44" s="720"/>
      <c r="DO44" s="720"/>
      <c r="DP44" s="720"/>
      <c r="DQ44" s="720"/>
      <c r="DR44" s="720"/>
      <c r="DS44" s="720"/>
      <c r="DT44" s="720"/>
      <c r="DU44" s="720"/>
      <c r="DV44" s="721"/>
      <c r="DW44" s="716"/>
      <c r="DX44" s="717"/>
      <c r="DY44" s="717"/>
      <c r="DZ44" s="717"/>
      <c r="EA44" s="717"/>
      <c r="EB44" s="717"/>
      <c r="EC44" s="718"/>
    </row>
    <row r="45" spans="2:133" ht="11.25" customHeight="1" x14ac:dyDescent="0.15">
      <c r="CD45" s="735"/>
      <c r="CE45" s="736"/>
      <c r="CF45" s="618" t="s">
        <v>348</v>
      </c>
      <c r="CG45" s="619"/>
      <c r="CH45" s="619"/>
      <c r="CI45" s="619"/>
      <c r="CJ45" s="619"/>
      <c r="CK45" s="619"/>
      <c r="CL45" s="619"/>
      <c r="CM45" s="619"/>
      <c r="CN45" s="619"/>
      <c r="CO45" s="619"/>
      <c r="CP45" s="619"/>
      <c r="CQ45" s="620"/>
      <c r="CR45" s="621">
        <v>291253</v>
      </c>
      <c r="CS45" s="654"/>
      <c r="CT45" s="654"/>
      <c r="CU45" s="654"/>
      <c r="CV45" s="654"/>
      <c r="CW45" s="654"/>
      <c r="CX45" s="654"/>
      <c r="CY45" s="655"/>
      <c r="CZ45" s="626">
        <v>7.4</v>
      </c>
      <c r="DA45" s="656"/>
      <c r="DB45" s="656"/>
      <c r="DC45" s="659"/>
      <c r="DD45" s="630">
        <v>97862</v>
      </c>
      <c r="DE45" s="654"/>
      <c r="DF45" s="654"/>
      <c r="DG45" s="654"/>
      <c r="DH45" s="654"/>
      <c r="DI45" s="654"/>
      <c r="DJ45" s="654"/>
      <c r="DK45" s="655"/>
      <c r="DL45" s="719"/>
      <c r="DM45" s="720"/>
      <c r="DN45" s="720"/>
      <c r="DO45" s="720"/>
      <c r="DP45" s="720"/>
      <c r="DQ45" s="720"/>
      <c r="DR45" s="720"/>
      <c r="DS45" s="720"/>
      <c r="DT45" s="720"/>
      <c r="DU45" s="720"/>
      <c r="DV45" s="721"/>
      <c r="DW45" s="716"/>
      <c r="DX45" s="717"/>
      <c r="DY45" s="717"/>
      <c r="DZ45" s="717"/>
      <c r="EA45" s="717"/>
      <c r="EB45" s="717"/>
      <c r="EC45" s="718"/>
    </row>
    <row r="46" spans="2:133" ht="11.25" customHeight="1" x14ac:dyDescent="0.15">
      <c r="CD46" s="735"/>
      <c r="CE46" s="736"/>
      <c r="CF46" s="618" t="s">
        <v>349</v>
      </c>
      <c r="CG46" s="619"/>
      <c r="CH46" s="619"/>
      <c r="CI46" s="619"/>
      <c r="CJ46" s="619"/>
      <c r="CK46" s="619"/>
      <c r="CL46" s="619"/>
      <c r="CM46" s="619"/>
      <c r="CN46" s="619"/>
      <c r="CO46" s="619"/>
      <c r="CP46" s="619"/>
      <c r="CQ46" s="620"/>
      <c r="CR46" s="621">
        <v>390497</v>
      </c>
      <c r="CS46" s="622"/>
      <c r="CT46" s="622"/>
      <c r="CU46" s="622"/>
      <c r="CV46" s="622"/>
      <c r="CW46" s="622"/>
      <c r="CX46" s="622"/>
      <c r="CY46" s="623"/>
      <c r="CZ46" s="626">
        <v>9.9</v>
      </c>
      <c r="DA46" s="627"/>
      <c r="DB46" s="627"/>
      <c r="DC46" s="722"/>
      <c r="DD46" s="630">
        <v>117702</v>
      </c>
      <c r="DE46" s="622"/>
      <c r="DF46" s="622"/>
      <c r="DG46" s="622"/>
      <c r="DH46" s="622"/>
      <c r="DI46" s="622"/>
      <c r="DJ46" s="622"/>
      <c r="DK46" s="623"/>
      <c r="DL46" s="719"/>
      <c r="DM46" s="720"/>
      <c r="DN46" s="720"/>
      <c r="DO46" s="720"/>
      <c r="DP46" s="720"/>
      <c r="DQ46" s="720"/>
      <c r="DR46" s="720"/>
      <c r="DS46" s="720"/>
      <c r="DT46" s="720"/>
      <c r="DU46" s="720"/>
      <c r="DV46" s="721"/>
      <c r="DW46" s="716"/>
      <c r="DX46" s="717"/>
      <c r="DY46" s="717"/>
      <c r="DZ46" s="717"/>
      <c r="EA46" s="717"/>
      <c r="EB46" s="717"/>
      <c r="EC46" s="718"/>
    </row>
    <row r="47" spans="2:133" ht="11.25" customHeight="1" x14ac:dyDescent="0.15">
      <c r="CD47" s="735"/>
      <c r="CE47" s="736"/>
      <c r="CF47" s="618" t="s">
        <v>350</v>
      </c>
      <c r="CG47" s="619"/>
      <c r="CH47" s="619"/>
      <c r="CI47" s="619"/>
      <c r="CJ47" s="619"/>
      <c r="CK47" s="619"/>
      <c r="CL47" s="619"/>
      <c r="CM47" s="619"/>
      <c r="CN47" s="619"/>
      <c r="CO47" s="619"/>
      <c r="CP47" s="619"/>
      <c r="CQ47" s="620"/>
      <c r="CR47" s="621">
        <v>124853</v>
      </c>
      <c r="CS47" s="654"/>
      <c r="CT47" s="654"/>
      <c r="CU47" s="654"/>
      <c r="CV47" s="654"/>
      <c r="CW47" s="654"/>
      <c r="CX47" s="654"/>
      <c r="CY47" s="655"/>
      <c r="CZ47" s="626">
        <v>3.2</v>
      </c>
      <c r="DA47" s="656"/>
      <c r="DB47" s="656"/>
      <c r="DC47" s="659"/>
      <c r="DD47" s="630">
        <v>60828</v>
      </c>
      <c r="DE47" s="654"/>
      <c r="DF47" s="654"/>
      <c r="DG47" s="654"/>
      <c r="DH47" s="654"/>
      <c r="DI47" s="654"/>
      <c r="DJ47" s="654"/>
      <c r="DK47" s="655"/>
      <c r="DL47" s="719"/>
      <c r="DM47" s="720"/>
      <c r="DN47" s="720"/>
      <c r="DO47" s="720"/>
      <c r="DP47" s="720"/>
      <c r="DQ47" s="720"/>
      <c r="DR47" s="720"/>
      <c r="DS47" s="720"/>
      <c r="DT47" s="720"/>
      <c r="DU47" s="720"/>
      <c r="DV47" s="721"/>
      <c r="DW47" s="716"/>
      <c r="DX47" s="717"/>
      <c r="DY47" s="717"/>
      <c r="DZ47" s="717"/>
      <c r="EA47" s="717"/>
      <c r="EB47" s="717"/>
      <c r="EC47" s="718"/>
    </row>
    <row r="48" spans="2:133" x14ac:dyDescent="0.15">
      <c r="CD48" s="737"/>
      <c r="CE48" s="738"/>
      <c r="CF48" s="618" t="s">
        <v>351</v>
      </c>
      <c r="CG48" s="619"/>
      <c r="CH48" s="619"/>
      <c r="CI48" s="619"/>
      <c r="CJ48" s="619"/>
      <c r="CK48" s="619"/>
      <c r="CL48" s="619"/>
      <c r="CM48" s="619"/>
      <c r="CN48" s="619"/>
      <c r="CO48" s="619"/>
      <c r="CP48" s="619"/>
      <c r="CQ48" s="620"/>
      <c r="CR48" s="621" t="s">
        <v>227</v>
      </c>
      <c r="CS48" s="622"/>
      <c r="CT48" s="622"/>
      <c r="CU48" s="622"/>
      <c r="CV48" s="622"/>
      <c r="CW48" s="622"/>
      <c r="CX48" s="622"/>
      <c r="CY48" s="623"/>
      <c r="CZ48" s="626" t="s">
        <v>175</v>
      </c>
      <c r="DA48" s="627"/>
      <c r="DB48" s="627"/>
      <c r="DC48" s="722"/>
      <c r="DD48" s="630" t="s">
        <v>227</v>
      </c>
      <c r="DE48" s="622"/>
      <c r="DF48" s="622"/>
      <c r="DG48" s="622"/>
      <c r="DH48" s="622"/>
      <c r="DI48" s="622"/>
      <c r="DJ48" s="622"/>
      <c r="DK48" s="623"/>
      <c r="DL48" s="719"/>
      <c r="DM48" s="720"/>
      <c r="DN48" s="720"/>
      <c r="DO48" s="720"/>
      <c r="DP48" s="720"/>
      <c r="DQ48" s="720"/>
      <c r="DR48" s="720"/>
      <c r="DS48" s="720"/>
      <c r="DT48" s="720"/>
      <c r="DU48" s="720"/>
      <c r="DV48" s="721"/>
      <c r="DW48" s="716"/>
      <c r="DX48" s="717"/>
      <c r="DY48" s="717"/>
      <c r="DZ48" s="717"/>
      <c r="EA48" s="717"/>
      <c r="EB48" s="717"/>
      <c r="EC48" s="718"/>
    </row>
    <row r="49" spans="82:133" ht="11.25" customHeight="1" x14ac:dyDescent="0.15">
      <c r="CD49" s="666" t="s">
        <v>352</v>
      </c>
      <c r="CE49" s="667"/>
      <c r="CF49" s="667"/>
      <c r="CG49" s="667"/>
      <c r="CH49" s="667"/>
      <c r="CI49" s="667"/>
      <c r="CJ49" s="667"/>
      <c r="CK49" s="667"/>
      <c r="CL49" s="667"/>
      <c r="CM49" s="667"/>
      <c r="CN49" s="667"/>
      <c r="CO49" s="667"/>
      <c r="CP49" s="667"/>
      <c r="CQ49" s="668"/>
      <c r="CR49" s="701">
        <v>3926564</v>
      </c>
      <c r="CS49" s="691"/>
      <c r="CT49" s="691"/>
      <c r="CU49" s="691"/>
      <c r="CV49" s="691"/>
      <c r="CW49" s="691"/>
      <c r="CX49" s="691"/>
      <c r="CY49" s="723"/>
      <c r="CZ49" s="706">
        <v>100</v>
      </c>
      <c r="DA49" s="724"/>
      <c r="DB49" s="724"/>
      <c r="DC49" s="725"/>
      <c r="DD49" s="726">
        <v>2702372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2AyUL3eeUP7wP6b+MZZ8VnXbeOrsW5DCP9nYp6ZqyhPm/c5x4GUF+gzX6PYZNJJr/zzCbPNSScAvmz/+vld/7w==" saltValue="piumgcRmrOqBjP+TTyjF+w=="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K57" sqref="AK57:AO5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375</v>
      </c>
      <c r="C7" s="754"/>
      <c r="D7" s="754"/>
      <c r="E7" s="754"/>
      <c r="F7" s="754"/>
      <c r="G7" s="754"/>
      <c r="H7" s="754"/>
      <c r="I7" s="754"/>
      <c r="J7" s="754"/>
      <c r="K7" s="754"/>
      <c r="L7" s="754"/>
      <c r="M7" s="754"/>
      <c r="N7" s="754"/>
      <c r="O7" s="754"/>
      <c r="P7" s="755"/>
      <c r="Q7" s="756">
        <v>4074</v>
      </c>
      <c r="R7" s="757"/>
      <c r="S7" s="757"/>
      <c r="T7" s="757"/>
      <c r="U7" s="757"/>
      <c r="V7" s="757">
        <v>3927</v>
      </c>
      <c r="W7" s="757"/>
      <c r="X7" s="757"/>
      <c r="Y7" s="757"/>
      <c r="Z7" s="757"/>
      <c r="AA7" s="757">
        <v>148</v>
      </c>
      <c r="AB7" s="757"/>
      <c r="AC7" s="757"/>
      <c r="AD7" s="757"/>
      <c r="AE7" s="758"/>
      <c r="AF7" s="759">
        <v>92</v>
      </c>
      <c r="AG7" s="760"/>
      <c r="AH7" s="760"/>
      <c r="AI7" s="760"/>
      <c r="AJ7" s="761"/>
      <c r="AK7" s="796">
        <v>124</v>
      </c>
      <c r="AL7" s="797"/>
      <c r="AM7" s="797"/>
      <c r="AN7" s="797"/>
      <c r="AO7" s="797"/>
      <c r="AP7" s="797">
        <v>3849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377</v>
      </c>
      <c r="B23" s="812" t="s">
        <v>378</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92</v>
      </c>
      <c r="AG23" s="816"/>
      <c r="AH23" s="816"/>
      <c r="AI23" s="816"/>
      <c r="AJ23" s="819"/>
      <c r="AK23" s="820"/>
      <c r="AL23" s="821"/>
      <c r="AM23" s="821"/>
      <c r="AN23" s="821"/>
      <c r="AO23" s="821"/>
      <c r="AP23" s="816"/>
      <c r="AQ23" s="816"/>
      <c r="AR23" s="816"/>
      <c r="AS23" s="816"/>
      <c r="AT23" s="816"/>
      <c r="AU23" s="822"/>
      <c r="AV23" s="822"/>
      <c r="AW23" s="822"/>
      <c r="AX23" s="822"/>
      <c r="AY23" s="823"/>
      <c r="AZ23" s="831" t="s">
        <v>379</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358</v>
      </c>
      <c r="B26" s="763"/>
      <c r="C26" s="763"/>
      <c r="D26" s="763"/>
      <c r="E26" s="763"/>
      <c r="F26" s="763"/>
      <c r="G26" s="763"/>
      <c r="H26" s="763"/>
      <c r="I26" s="763"/>
      <c r="J26" s="763"/>
      <c r="K26" s="763"/>
      <c r="L26" s="763"/>
      <c r="M26" s="763"/>
      <c r="N26" s="763"/>
      <c r="O26" s="763"/>
      <c r="P26" s="764"/>
      <c r="Q26" s="739" t="s">
        <v>382</v>
      </c>
      <c r="R26" s="740"/>
      <c r="S26" s="740"/>
      <c r="T26" s="740"/>
      <c r="U26" s="741"/>
      <c r="V26" s="739" t="s">
        <v>383</v>
      </c>
      <c r="W26" s="740"/>
      <c r="X26" s="740"/>
      <c r="Y26" s="740"/>
      <c r="Z26" s="741"/>
      <c r="AA26" s="739" t="s">
        <v>384</v>
      </c>
      <c r="AB26" s="740"/>
      <c r="AC26" s="740"/>
      <c r="AD26" s="740"/>
      <c r="AE26" s="740"/>
      <c r="AF26" s="834" t="s">
        <v>385</v>
      </c>
      <c r="AG26" s="835"/>
      <c r="AH26" s="835"/>
      <c r="AI26" s="835"/>
      <c r="AJ26" s="836"/>
      <c r="AK26" s="740" t="s">
        <v>386</v>
      </c>
      <c r="AL26" s="740"/>
      <c r="AM26" s="740"/>
      <c r="AN26" s="740"/>
      <c r="AO26" s="741"/>
      <c r="AP26" s="739" t="s">
        <v>387</v>
      </c>
      <c r="AQ26" s="740"/>
      <c r="AR26" s="740"/>
      <c r="AS26" s="740"/>
      <c r="AT26" s="741"/>
      <c r="AU26" s="739" t="s">
        <v>388</v>
      </c>
      <c r="AV26" s="740"/>
      <c r="AW26" s="740"/>
      <c r="AX26" s="740"/>
      <c r="AY26" s="741"/>
      <c r="AZ26" s="739" t="s">
        <v>389</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390</v>
      </c>
      <c r="C28" s="754"/>
      <c r="D28" s="754"/>
      <c r="E28" s="754"/>
      <c r="F28" s="754"/>
      <c r="G28" s="754"/>
      <c r="H28" s="754"/>
      <c r="I28" s="754"/>
      <c r="J28" s="754"/>
      <c r="K28" s="754"/>
      <c r="L28" s="754"/>
      <c r="M28" s="754"/>
      <c r="N28" s="754"/>
      <c r="O28" s="754"/>
      <c r="P28" s="755"/>
      <c r="Q28" s="844">
        <v>533</v>
      </c>
      <c r="R28" s="845"/>
      <c r="S28" s="845"/>
      <c r="T28" s="845"/>
      <c r="U28" s="845"/>
      <c r="V28" s="845">
        <v>493</v>
      </c>
      <c r="W28" s="845"/>
      <c r="X28" s="845"/>
      <c r="Y28" s="845"/>
      <c r="Z28" s="845"/>
      <c r="AA28" s="845">
        <v>40</v>
      </c>
      <c r="AB28" s="845"/>
      <c r="AC28" s="845"/>
      <c r="AD28" s="845"/>
      <c r="AE28" s="846"/>
      <c r="AF28" s="847">
        <v>40</v>
      </c>
      <c r="AG28" s="845"/>
      <c r="AH28" s="845"/>
      <c r="AI28" s="845"/>
      <c r="AJ28" s="848"/>
      <c r="AK28" s="849">
        <v>25</v>
      </c>
      <c r="AL28" s="840"/>
      <c r="AM28" s="840"/>
      <c r="AN28" s="840"/>
      <c r="AO28" s="840"/>
      <c r="AP28" s="840" t="s">
        <v>575</v>
      </c>
      <c r="AQ28" s="840"/>
      <c r="AR28" s="840"/>
      <c r="AS28" s="840"/>
      <c r="AT28" s="840"/>
      <c r="AU28" s="840" t="s">
        <v>576</v>
      </c>
      <c r="AV28" s="840"/>
      <c r="AW28" s="840"/>
      <c r="AX28" s="840"/>
      <c r="AY28" s="840"/>
      <c r="AZ28" s="841" t="s">
        <v>575</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391</v>
      </c>
      <c r="C29" s="778"/>
      <c r="D29" s="778"/>
      <c r="E29" s="778"/>
      <c r="F29" s="778"/>
      <c r="G29" s="778"/>
      <c r="H29" s="778"/>
      <c r="I29" s="778"/>
      <c r="J29" s="778"/>
      <c r="K29" s="778"/>
      <c r="L29" s="778"/>
      <c r="M29" s="778"/>
      <c r="N29" s="778"/>
      <c r="O29" s="778"/>
      <c r="P29" s="779"/>
      <c r="Q29" s="780">
        <v>75</v>
      </c>
      <c r="R29" s="781"/>
      <c r="S29" s="781"/>
      <c r="T29" s="781"/>
      <c r="U29" s="781"/>
      <c r="V29" s="781">
        <v>72</v>
      </c>
      <c r="W29" s="781"/>
      <c r="X29" s="781"/>
      <c r="Y29" s="781"/>
      <c r="Z29" s="781"/>
      <c r="AA29" s="781">
        <v>3</v>
      </c>
      <c r="AB29" s="781"/>
      <c r="AC29" s="781"/>
      <c r="AD29" s="781"/>
      <c r="AE29" s="782"/>
      <c r="AF29" s="783">
        <v>3</v>
      </c>
      <c r="AG29" s="784"/>
      <c r="AH29" s="784"/>
      <c r="AI29" s="784"/>
      <c r="AJ29" s="785"/>
      <c r="AK29" s="852">
        <v>48</v>
      </c>
      <c r="AL29" s="853"/>
      <c r="AM29" s="853"/>
      <c r="AN29" s="853"/>
      <c r="AO29" s="853"/>
      <c r="AP29" s="853" t="s">
        <v>575</v>
      </c>
      <c r="AQ29" s="853"/>
      <c r="AR29" s="853"/>
      <c r="AS29" s="853"/>
      <c r="AT29" s="853"/>
      <c r="AU29" s="853" t="s">
        <v>575</v>
      </c>
      <c r="AV29" s="853"/>
      <c r="AW29" s="853"/>
      <c r="AX29" s="853"/>
      <c r="AY29" s="853"/>
      <c r="AZ29" s="854" t="s">
        <v>575</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392</v>
      </c>
      <c r="C30" s="778"/>
      <c r="D30" s="778"/>
      <c r="E30" s="778"/>
      <c r="F30" s="778"/>
      <c r="G30" s="778"/>
      <c r="H30" s="778"/>
      <c r="I30" s="778"/>
      <c r="J30" s="778"/>
      <c r="K30" s="778"/>
      <c r="L30" s="778"/>
      <c r="M30" s="778"/>
      <c r="N30" s="778"/>
      <c r="O30" s="778"/>
      <c r="P30" s="779"/>
      <c r="Q30" s="780">
        <v>37</v>
      </c>
      <c r="R30" s="781"/>
      <c r="S30" s="781"/>
      <c r="T30" s="781"/>
      <c r="U30" s="781"/>
      <c r="V30" s="781">
        <v>36</v>
      </c>
      <c r="W30" s="781"/>
      <c r="X30" s="781"/>
      <c r="Y30" s="781"/>
      <c r="Z30" s="781"/>
      <c r="AA30" s="781">
        <v>1</v>
      </c>
      <c r="AB30" s="781"/>
      <c r="AC30" s="781"/>
      <c r="AD30" s="781"/>
      <c r="AE30" s="782"/>
      <c r="AF30" s="783">
        <v>1</v>
      </c>
      <c r="AG30" s="784"/>
      <c r="AH30" s="784"/>
      <c r="AI30" s="784"/>
      <c r="AJ30" s="785"/>
      <c r="AK30" s="852">
        <v>12</v>
      </c>
      <c r="AL30" s="853"/>
      <c r="AM30" s="853"/>
      <c r="AN30" s="853"/>
      <c r="AO30" s="853"/>
      <c r="AP30" s="853">
        <v>0</v>
      </c>
      <c r="AQ30" s="853"/>
      <c r="AR30" s="853"/>
      <c r="AS30" s="853"/>
      <c r="AT30" s="853"/>
      <c r="AU30" s="853">
        <v>0</v>
      </c>
      <c r="AV30" s="853"/>
      <c r="AW30" s="853"/>
      <c r="AX30" s="853"/>
      <c r="AY30" s="853"/>
      <c r="AZ30" s="854" t="s">
        <v>575</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393</v>
      </c>
      <c r="C31" s="778"/>
      <c r="D31" s="778"/>
      <c r="E31" s="778"/>
      <c r="F31" s="778"/>
      <c r="G31" s="778"/>
      <c r="H31" s="778"/>
      <c r="I31" s="778"/>
      <c r="J31" s="778"/>
      <c r="K31" s="778"/>
      <c r="L31" s="778"/>
      <c r="M31" s="778"/>
      <c r="N31" s="778"/>
      <c r="O31" s="778"/>
      <c r="P31" s="779"/>
      <c r="Q31" s="780">
        <v>150</v>
      </c>
      <c r="R31" s="781"/>
      <c r="S31" s="781"/>
      <c r="T31" s="781"/>
      <c r="U31" s="781"/>
      <c r="V31" s="781">
        <v>143</v>
      </c>
      <c r="W31" s="781"/>
      <c r="X31" s="781"/>
      <c r="Y31" s="781"/>
      <c r="Z31" s="781"/>
      <c r="AA31" s="781">
        <v>7</v>
      </c>
      <c r="AB31" s="781"/>
      <c r="AC31" s="781"/>
      <c r="AD31" s="781"/>
      <c r="AE31" s="782"/>
      <c r="AF31" s="783">
        <v>7</v>
      </c>
      <c r="AG31" s="784"/>
      <c r="AH31" s="784"/>
      <c r="AI31" s="784"/>
      <c r="AJ31" s="785"/>
      <c r="AK31" s="852">
        <v>48</v>
      </c>
      <c r="AL31" s="853"/>
      <c r="AM31" s="853"/>
      <c r="AN31" s="853"/>
      <c r="AO31" s="853"/>
      <c r="AP31" s="853">
        <v>798</v>
      </c>
      <c r="AQ31" s="853"/>
      <c r="AR31" s="853"/>
      <c r="AS31" s="853"/>
      <c r="AT31" s="853"/>
      <c r="AU31" s="853"/>
      <c r="AV31" s="853"/>
      <c r="AW31" s="853"/>
      <c r="AX31" s="853"/>
      <c r="AY31" s="853"/>
      <c r="AZ31" s="854" t="s">
        <v>575</v>
      </c>
      <c r="BA31" s="854"/>
      <c r="BB31" s="854"/>
      <c r="BC31" s="854"/>
      <c r="BD31" s="854"/>
      <c r="BE31" s="850" t="s">
        <v>394</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395</v>
      </c>
      <c r="C32" s="778"/>
      <c r="D32" s="778"/>
      <c r="E32" s="778"/>
      <c r="F32" s="778"/>
      <c r="G32" s="778"/>
      <c r="H32" s="778"/>
      <c r="I32" s="778"/>
      <c r="J32" s="778"/>
      <c r="K32" s="778"/>
      <c r="L32" s="778"/>
      <c r="M32" s="778"/>
      <c r="N32" s="778"/>
      <c r="O32" s="778"/>
      <c r="P32" s="779"/>
      <c r="Q32" s="780">
        <v>90</v>
      </c>
      <c r="R32" s="781"/>
      <c r="S32" s="781"/>
      <c r="T32" s="781"/>
      <c r="U32" s="781"/>
      <c r="V32" s="781">
        <v>88</v>
      </c>
      <c r="W32" s="781"/>
      <c r="X32" s="781"/>
      <c r="Y32" s="781"/>
      <c r="Z32" s="781"/>
      <c r="AA32" s="781">
        <v>2</v>
      </c>
      <c r="AB32" s="781"/>
      <c r="AC32" s="781"/>
      <c r="AD32" s="781"/>
      <c r="AE32" s="782"/>
      <c r="AF32" s="783">
        <v>2</v>
      </c>
      <c r="AG32" s="784"/>
      <c r="AH32" s="784"/>
      <c r="AI32" s="784"/>
      <c r="AJ32" s="785"/>
      <c r="AK32" s="852">
        <v>53</v>
      </c>
      <c r="AL32" s="853"/>
      <c r="AM32" s="853"/>
      <c r="AN32" s="853"/>
      <c r="AO32" s="853"/>
      <c r="AP32" s="853">
        <v>443</v>
      </c>
      <c r="AQ32" s="853"/>
      <c r="AR32" s="853"/>
      <c r="AS32" s="853"/>
      <c r="AT32" s="853"/>
      <c r="AU32" s="853">
        <v>443</v>
      </c>
      <c r="AV32" s="853"/>
      <c r="AW32" s="853"/>
      <c r="AX32" s="853"/>
      <c r="AY32" s="853"/>
      <c r="AZ32" s="854" t="s">
        <v>575</v>
      </c>
      <c r="BA32" s="854"/>
      <c r="BB32" s="854"/>
      <c r="BC32" s="854"/>
      <c r="BD32" s="854"/>
      <c r="BE32" s="850" t="s">
        <v>396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397</v>
      </c>
      <c r="C33" s="778"/>
      <c r="D33" s="778"/>
      <c r="E33" s="778"/>
      <c r="F33" s="778"/>
      <c r="G33" s="778"/>
      <c r="H33" s="778"/>
      <c r="I33" s="778"/>
      <c r="J33" s="778"/>
      <c r="K33" s="778"/>
      <c r="L33" s="778"/>
      <c r="M33" s="778"/>
      <c r="N33" s="778"/>
      <c r="O33" s="778"/>
      <c r="P33" s="779"/>
      <c r="Q33" s="780">
        <v>81</v>
      </c>
      <c r="R33" s="781"/>
      <c r="S33" s="781"/>
      <c r="T33" s="781"/>
      <c r="U33" s="781"/>
      <c r="V33" s="781">
        <v>77</v>
      </c>
      <c r="W33" s="781"/>
      <c r="X33" s="781"/>
      <c r="Y33" s="781"/>
      <c r="Z33" s="781"/>
      <c r="AA33" s="781">
        <v>4</v>
      </c>
      <c r="AB33" s="781"/>
      <c r="AC33" s="781"/>
      <c r="AD33" s="781"/>
      <c r="AE33" s="782"/>
      <c r="AF33" s="783">
        <v>4</v>
      </c>
      <c r="AG33" s="784"/>
      <c r="AH33" s="784"/>
      <c r="AI33" s="784"/>
      <c r="AJ33" s="785"/>
      <c r="AK33" s="852">
        <v>43</v>
      </c>
      <c r="AL33" s="853"/>
      <c r="AM33" s="853"/>
      <c r="AN33" s="853"/>
      <c r="AO33" s="853"/>
      <c r="AP33" s="853">
        <v>546</v>
      </c>
      <c r="AQ33" s="853"/>
      <c r="AR33" s="853"/>
      <c r="AS33" s="853"/>
      <c r="AT33" s="853"/>
      <c r="AU33" s="853">
        <v>546</v>
      </c>
      <c r="AV33" s="853"/>
      <c r="AW33" s="853"/>
      <c r="AX33" s="853"/>
      <c r="AY33" s="853"/>
      <c r="AZ33" s="854" t="s">
        <v>575</v>
      </c>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399</v>
      </c>
      <c r="C34" s="778"/>
      <c r="D34" s="778"/>
      <c r="E34" s="778"/>
      <c r="F34" s="778"/>
      <c r="G34" s="778"/>
      <c r="H34" s="778"/>
      <c r="I34" s="778"/>
      <c r="J34" s="778"/>
      <c r="K34" s="778"/>
      <c r="L34" s="778"/>
      <c r="M34" s="778"/>
      <c r="N34" s="778"/>
      <c r="O34" s="778"/>
      <c r="P34" s="779"/>
      <c r="Q34" s="780">
        <v>109</v>
      </c>
      <c r="R34" s="781"/>
      <c r="S34" s="781"/>
      <c r="T34" s="781"/>
      <c r="U34" s="781"/>
      <c r="V34" s="781">
        <v>106</v>
      </c>
      <c r="W34" s="781"/>
      <c r="X34" s="781"/>
      <c r="Y34" s="781"/>
      <c r="Z34" s="781"/>
      <c r="AA34" s="781">
        <v>3</v>
      </c>
      <c r="AB34" s="781"/>
      <c r="AC34" s="781"/>
      <c r="AD34" s="781"/>
      <c r="AE34" s="782"/>
      <c r="AF34" s="783">
        <v>3</v>
      </c>
      <c r="AG34" s="784"/>
      <c r="AH34" s="784"/>
      <c r="AI34" s="784"/>
      <c r="AJ34" s="785"/>
      <c r="AK34" s="852">
        <v>39</v>
      </c>
      <c r="AL34" s="853"/>
      <c r="AM34" s="853"/>
      <c r="AN34" s="853"/>
      <c r="AO34" s="853"/>
      <c r="AP34" s="853">
        <v>328</v>
      </c>
      <c r="AQ34" s="853"/>
      <c r="AR34" s="853"/>
      <c r="AS34" s="853"/>
      <c r="AT34" s="853"/>
      <c r="AU34" s="853">
        <v>328</v>
      </c>
      <c r="AV34" s="853"/>
      <c r="AW34" s="853"/>
      <c r="AX34" s="853"/>
      <c r="AY34" s="853"/>
      <c r="AZ34" s="854" t="s">
        <v>575</v>
      </c>
      <c r="BA34" s="854"/>
      <c r="BB34" s="854"/>
      <c r="BC34" s="854"/>
      <c r="BD34" s="854"/>
      <c r="BE34" s="850" t="s">
        <v>400</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401</v>
      </c>
      <c r="C35" s="778"/>
      <c r="D35" s="778"/>
      <c r="E35" s="778"/>
      <c r="F35" s="778"/>
      <c r="G35" s="778"/>
      <c r="H35" s="778"/>
      <c r="I35" s="778"/>
      <c r="J35" s="778"/>
      <c r="K35" s="778"/>
      <c r="L35" s="778"/>
      <c r="M35" s="778"/>
      <c r="N35" s="778"/>
      <c r="O35" s="778"/>
      <c r="P35" s="779"/>
      <c r="Q35" s="780">
        <v>20</v>
      </c>
      <c r="R35" s="781"/>
      <c r="S35" s="781"/>
      <c r="T35" s="781"/>
      <c r="U35" s="781"/>
      <c r="V35" s="781">
        <v>20</v>
      </c>
      <c r="W35" s="781"/>
      <c r="X35" s="781"/>
      <c r="Y35" s="781"/>
      <c r="Z35" s="781"/>
      <c r="AA35" s="781">
        <v>0</v>
      </c>
      <c r="AB35" s="781"/>
      <c r="AC35" s="781"/>
      <c r="AD35" s="781"/>
      <c r="AE35" s="782"/>
      <c r="AF35" s="783">
        <v>0</v>
      </c>
      <c r="AG35" s="784"/>
      <c r="AH35" s="784"/>
      <c r="AI35" s="784"/>
      <c r="AJ35" s="785"/>
      <c r="AK35" s="852">
        <v>0</v>
      </c>
      <c r="AL35" s="853"/>
      <c r="AM35" s="853"/>
      <c r="AN35" s="853"/>
      <c r="AO35" s="853"/>
      <c r="AP35" s="853">
        <v>20</v>
      </c>
      <c r="AQ35" s="853"/>
      <c r="AR35" s="853"/>
      <c r="AS35" s="853"/>
      <c r="AT35" s="853"/>
      <c r="AU35" s="853">
        <v>6</v>
      </c>
      <c r="AV35" s="853"/>
      <c r="AW35" s="853"/>
      <c r="AX35" s="853"/>
      <c r="AY35" s="853"/>
      <c r="AZ35" s="854" t="s">
        <v>575</v>
      </c>
      <c r="BA35" s="854"/>
      <c r="BB35" s="854"/>
      <c r="BC35" s="854"/>
      <c r="BD35" s="854"/>
      <c r="BE35" s="850" t="s">
        <v>398</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377</v>
      </c>
      <c r="B63" s="812" t="s">
        <v>403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61</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404</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406</v>
      </c>
      <c r="B66" s="763"/>
      <c r="C66" s="763"/>
      <c r="D66" s="763"/>
      <c r="E66" s="763"/>
      <c r="F66" s="763"/>
      <c r="G66" s="763"/>
      <c r="H66" s="763"/>
      <c r="I66" s="763"/>
      <c r="J66" s="763"/>
      <c r="K66" s="763"/>
      <c r="L66" s="763"/>
      <c r="M66" s="763"/>
      <c r="N66" s="763"/>
      <c r="O66" s="763"/>
      <c r="P66" s="764"/>
      <c r="Q66" s="739" t="s">
        <v>407</v>
      </c>
      <c r="R66" s="740"/>
      <c r="S66" s="740"/>
      <c r="T66" s="740"/>
      <c r="U66" s="741"/>
      <c r="V66" s="739" t="s">
        <v>408</v>
      </c>
      <c r="W66" s="740"/>
      <c r="X66" s="740"/>
      <c r="Y66" s="740"/>
      <c r="Z66" s="741"/>
      <c r="AA66" s="739" t="s">
        <v>409</v>
      </c>
      <c r="AB66" s="740"/>
      <c r="AC66" s="740"/>
      <c r="AD66" s="740"/>
      <c r="AE66" s="741"/>
      <c r="AF66" s="874" t="s">
        <v>410</v>
      </c>
      <c r="AG66" s="835"/>
      <c r="AH66" s="835"/>
      <c r="AI66" s="835"/>
      <c r="AJ66" s="875"/>
      <c r="AK66" s="739" t="s">
        <v>411</v>
      </c>
      <c r="AL66" s="763"/>
      <c r="AM66" s="763"/>
      <c r="AN66" s="763"/>
      <c r="AO66" s="764"/>
      <c r="AP66" s="739" t="s">
        <v>412</v>
      </c>
      <c r="AQ66" s="740"/>
      <c r="AR66" s="740"/>
      <c r="AS66" s="740"/>
      <c r="AT66" s="741"/>
      <c r="AU66" s="739" t="s">
        <v>413</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577</v>
      </c>
      <c r="C68" s="892"/>
      <c r="D68" s="892"/>
      <c r="E68" s="892"/>
      <c r="F68" s="892"/>
      <c r="G68" s="892"/>
      <c r="H68" s="892"/>
      <c r="I68" s="892"/>
      <c r="J68" s="892"/>
      <c r="K68" s="892"/>
      <c r="L68" s="892"/>
      <c r="M68" s="892"/>
      <c r="N68" s="892"/>
      <c r="O68" s="892"/>
      <c r="P68" s="893"/>
      <c r="Q68" s="894"/>
      <c r="R68" s="888"/>
      <c r="S68" s="888"/>
      <c r="T68" s="888"/>
      <c r="U68" s="888"/>
      <c r="V68" s="888"/>
      <c r="W68" s="888"/>
      <c r="X68" s="888"/>
      <c r="Y68" s="888"/>
      <c r="Z68" s="888"/>
      <c r="AA68" s="888"/>
      <c r="AB68" s="888"/>
      <c r="AC68" s="888"/>
      <c r="AD68" s="888"/>
      <c r="AE68" s="888"/>
      <c r="AF68" s="888"/>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578</v>
      </c>
      <c r="C69" s="896"/>
      <c r="D69" s="896"/>
      <c r="E69" s="896"/>
      <c r="F69" s="896"/>
      <c r="G69" s="896"/>
      <c r="H69" s="896"/>
      <c r="I69" s="896"/>
      <c r="J69" s="896"/>
      <c r="K69" s="896"/>
      <c r="L69" s="896"/>
      <c r="M69" s="896"/>
      <c r="N69" s="896"/>
      <c r="O69" s="896"/>
      <c r="P69" s="897"/>
      <c r="Q69" s="898"/>
      <c r="R69" s="853"/>
      <c r="S69" s="853"/>
      <c r="T69" s="853"/>
      <c r="U69" s="853"/>
      <c r="V69" s="853"/>
      <c r="W69" s="853"/>
      <c r="X69" s="853"/>
      <c r="Y69" s="853"/>
      <c r="Z69" s="853"/>
      <c r="AA69" s="853"/>
      <c r="AB69" s="853"/>
      <c r="AC69" s="853"/>
      <c r="AD69" s="853"/>
      <c r="AE69" s="853"/>
      <c r="AF69" s="853">
        <v>52</v>
      </c>
      <c r="AG69" s="853"/>
      <c r="AH69" s="853"/>
      <c r="AI69" s="853"/>
      <c r="AJ69" s="853"/>
      <c r="AK69" s="853"/>
      <c r="AL69" s="853"/>
      <c r="AM69" s="853"/>
      <c r="AN69" s="853"/>
      <c r="AO69" s="853"/>
      <c r="AP69" s="853">
        <v>801</v>
      </c>
      <c r="AQ69" s="853"/>
      <c r="AR69" s="853"/>
      <c r="AS69" s="853"/>
      <c r="AT69" s="853"/>
      <c r="AU69" s="853">
        <v>112</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579</v>
      </c>
      <c r="C70" s="896"/>
      <c r="D70" s="896"/>
      <c r="E70" s="896"/>
      <c r="F70" s="896"/>
      <c r="G70" s="896"/>
      <c r="H70" s="896"/>
      <c r="I70" s="896"/>
      <c r="J70" s="896"/>
      <c r="K70" s="896"/>
      <c r="L70" s="896"/>
      <c r="M70" s="896"/>
      <c r="N70" s="896"/>
      <c r="O70" s="896"/>
      <c r="P70" s="897"/>
      <c r="Q70" s="898"/>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580</v>
      </c>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v>146</v>
      </c>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581</v>
      </c>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v>30</v>
      </c>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582</v>
      </c>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578</v>
      </c>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v>68</v>
      </c>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583</v>
      </c>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v>13039</v>
      </c>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584</v>
      </c>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578</v>
      </c>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v>741</v>
      </c>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585</v>
      </c>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v>2</v>
      </c>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t="s">
        <v>586</v>
      </c>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v>9</v>
      </c>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t="s">
        <v>587</v>
      </c>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v>6</v>
      </c>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t="s">
        <v>588</v>
      </c>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v>8</v>
      </c>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377</v>
      </c>
      <c r="B88" s="812" t="s">
        <v>414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14101</v>
      </c>
      <c r="AG88" s="864"/>
      <c r="AH88" s="864"/>
      <c r="AI88" s="864"/>
      <c r="AJ88" s="864"/>
      <c r="AK88" s="861"/>
      <c r="AL88" s="861"/>
      <c r="AM88" s="861"/>
      <c r="AN88" s="861"/>
      <c r="AO88" s="861"/>
      <c r="AP88" s="864">
        <v>801</v>
      </c>
      <c r="AQ88" s="864"/>
      <c r="AR88" s="864"/>
      <c r="AS88" s="864"/>
      <c r="AT88" s="864"/>
      <c r="AU88" s="864">
        <v>112</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12" t="s">
        <v>415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423</v>
      </c>
      <c r="AB109" s="917"/>
      <c r="AC109" s="917"/>
      <c r="AD109" s="917"/>
      <c r="AE109" s="918"/>
      <c r="AF109" s="916" t="s">
        <v>298</v>
      </c>
      <c r="AG109" s="917"/>
      <c r="AH109" s="917"/>
      <c r="AI109" s="917"/>
      <c r="AJ109" s="918"/>
      <c r="AK109" s="916" t="s">
        <v>297</v>
      </c>
      <c r="AL109" s="917"/>
      <c r="AM109" s="917"/>
      <c r="AN109" s="917"/>
      <c r="AO109" s="918"/>
      <c r="AP109" s="916" t="s">
        <v>424</v>
      </c>
      <c r="AQ109" s="917"/>
      <c r="AR109" s="917"/>
      <c r="AS109" s="917"/>
      <c r="AT109" s="919"/>
      <c r="AU109" s="936" t="s">
        <v>422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423</v>
      </c>
      <c r="BR109" s="917"/>
      <c r="BS109" s="917"/>
      <c r="BT109" s="917"/>
      <c r="BU109" s="918"/>
      <c r="BV109" s="916" t="s">
        <v>298</v>
      </c>
      <c r="BW109" s="917"/>
      <c r="BX109" s="917"/>
      <c r="BY109" s="917"/>
      <c r="BZ109" s="918"/>
      <c r="CA109" s="916" t="s">
        <v>297</v>
      </c>
      <c r="CB109" s="917"/>
      <c r="CC109" s="917"/>
      <c r="CD109" s="917"/>
      <c r="CE109" s="918"/>
      <c r="CF109" s="937" t="s">
        <v>424</v>
      </c>
      <c r="CG109" s="937"/>
      <c r="CH109" s="937"/>
      <c r="CI109" s="937"/>
      <c r="CJ109" s="937"/>
      <c r="CK109" s="916" t="s">
        <v>425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423</v>
      </c>
      <c r="DH109" s="917"/>
      <c r="DI109" s="917"/>
      <c r="DJ109" s="917"/>
      <c r="DK109" s="918"/>
      <c r="DL109" s="916" t="s">
        <v>298</v>
      </c>
      <c r="DM109" s="917"/>
      <c r="DN109" s="917"/>
      <c r="DO109" s="917"/>
      <c r="DP109" s="918"/>
      <c r="DQ109" s="916" t="s">
        <v>297</v>
      </c>
      <c r="DR109" s="917"/>
      <c r="DS109" s="917"/>
      <c r="DT109" s="917"/>
      <c r="DU109" s="918"/>
      <c r="DV109" s="916" t="s">
        <v>424</v>
      </c>
      <c r="DW109" s="917"/>
      <c r="DX109" s="917"/>
      <c r="DY109" s="917"/>
      <c r="DZ109" s="919"/>
    </row>
    <row r="110" spans="1:131" s="226" customFormat="1" ht="26.25" customHeight="1" x14ac:dyDescent="0.15">
      <c r="A110" s="920" t="s">
        <v>426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452602</v>
      </c>
      <c r="AB110" s="924"/>
      <c r="AC110" s="924"/>
      <c r="AD110" s="924"/>
      <c r="AE110" s="925"/>
      <c r="AF110" s="926">
        <v>444347</v>
      </c>
      <c r="AG110" s="924"/>
      <c r="AH110" s="924"/>
      <c r="AI110" s="924"/>
      <c r="AJ110" s="925"/>
      <c r="AK110" s="926">
        <v>440085</v>
      </c>
      <c r="AL110" s="924"/>
      <c r="AM110" s="924"/>
      <c r="AN110" s="924"/>
      <c r="AO110" s="925"/>
      <c r="AP110" s="927">
        <v>22.3</v>
      </c>
      <c r="AQ110" s="928"/>
      <c r="AR110" s="928"/>
      <c r="AS110" s="928"/>
      <c r="AT110" s="929"/>
      <c r="AU110" s="930" t="s">
        <v>68</v>
      </c>
      <c r="AV110" s="931"/>
      <c r="AW110" s="931"/>
      <c r="AX110" s="931"/>
      <c r="AY110" s="931"/>
      <c r="AZ110" s="972" t="s">
        <v>427</v>
      </c>
      <c r="BA110" s="921"/>
      <c r="BB110" s="921"/>
      <c r="BC110" s="921"/>
      <c r="BD110" s="921"/>
      <c r="BE110" s="921"/>
      <c r="BF110" s="921"/>
      <c r="BG110" s="921"/>
      <c r="BH110" s="921"/>
      <c r="BI110" s="921"/>
      <c r="BJ110" s="921"/>
      <c r="BK110" s="921"/>
      <c r="BL110" s="921"/>
      <c r="BM110" s="921"/>
      <c r="BN110" s="921"/>
      <c r="BO110" s="921"/>
      <c r="BP110" s="922"/>
      <c r="BQ110" s="958">
        <v>3690858</v>
      </c>
      <c r="BR110" s="959"/>
      <c r="BS110" s="959"/>
      <c r="BT110" s="959"/>
      <c r="BU110" s="959"/>
      <c r="BV110" s="959">
        <v>3747888</v>
      </c>
      <c r="BW110" s="959"/>
      <c r="BX110" s="959"/>
      <c r="BY110" s="959"/>
      <c r="BZ110" s="959"/>
      <c r="CA110" s="959">
        <v>3849340</v>
      </c>
      <c r="CB110" s="959"/>
      <c r="CC110" s="959"/>
      <c r="CD110" s="959"/>
      <c r="CE110" s="959"/>
      <c r="CF110" s="973">
        <v>195.3</v>
      </c>
      <c r="CG110" s="974"/>
      <c r="CH110" s="974"/>
      <c r="CI110" s="974"/>
      <c r="CJ110" s="974"/>
      <c r="CK110" s="975" t="s">
        <v>428</v>
      </c>
      <c r="CL110" s="976"/>
      <c r="CM110" s="955" t="s">
        <v>429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430</v>
      </c>
      <c r="DH110" s="959"/>
      <c r="DI110" s="959"/>
      <c r="DJ110" s="959"/>
      <c r="DK110" s="959"/>
      <c r="DL110" s="959" t="s">
        <v>175</v>
      </c>
      <c r="DM110" s="959"/>
      <c r="DN110" s="959"/>
      <c r="DO110" s="959"/>
      <c r="DP110" s="959"/>
      <c r="DQ110" s="959" t="s">
        <v>431</v>
      </c>
      <c r="DR110" s="959"/>
      <c r="DS110" s="959"/>
      <c r="DT110" s="959"/>
      <c r="DU110" s="959"/>
      <c r="DV110" s="960" t="s">
        <v>432</v>
      </c>
      <c r="DW110" s="960"/>
      <c r="DX110" s="960"/>
      <c r="DY110" s="960"/>
      <c r="DZ110" s="961"/>
    </row>
    <row r="111" spans="1:131" s="226" customFormat="1" ht="26.25" customHeight="1" x14ac:dyDescent="0.15">
      <c r="A111" s="962" t="s">
        <v>433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175</v>
      </c>
      <c r="AB111" s="966"/>
      <c r="AC111" s="966"/>
      <c r="AD111" s="966"/>
      <c r="AE111" s="967"/>
      <c r="AF111" s="968" t="s">
        <v>434</v>
      </c>
      <c r="AG111" s="966"/>
      <c r="AH111" s="966"/>
      <c r="AI111" s="966"/>
      <c r="AJ111" s="967"/>
      <c r="AK111" s="968" t="s">
        <v>434</v>
      </c>
      <c r="AL111" s="966"/>
      <c r="AM111" s="966"/>
      <c r="AN111" s="966"/>
      <c r="AO111" s="967"/>
      <c r="AP111" s="969" t="s">
        <v>175</v>
      </c>
      <c r="AQ111" s="970"/>
      <c r="AR111" s="970"/>
      <c r="AS111" s="970"/>
      <c r="AT111" s="971"/>
      <c r="AU111" s="932"/>
      <c r="AV111" s="933"/>
      <c r="AW111" s="933"/>
      <c r="AX111" s="933"/>
      <c r="AY111" s="933"/>
      <c r="AZ111" s="981" t="s">
        <v>435</v>
      </c>
      <c r="BA111" s="982"/>
      <c r="BB111" s="982"/>
      <c r="BC111" s="982"/>
      <c r="BD111" s="982"/>
      <c r="BE111" s="982"/>
      <c r="BF111" s="982"/>
      <c r="BG111" s="982"/>
      <c r="BH111" s="982"/>
      <c r="BI111" s="982"/>
      <c r="BJ111" s="982"/>
      <c r="BK111" s="982"/>
      <c r="BL111" s="982"/>
      <c r="BM111" s="982"/>
      <c r="BN111" s="982"/>
      <c r="BO111" s="982"/>
      <c r="BP111" s="983"/>
      <c r="BQ111" s="951" t="s">
        <v>432</v>
      </c>
      <c r="BR111" s="952"/>
      <c r="BS111" s="952"/>
      <c r="BT111" s="952"/>
      <c r="BU111" s="952"/>
      <c r="BV111" s="952" t="s">
        <v>430</v>
      </c>
      <c r="BW111" s="952"/>
      <c r="BX111" s="952"/>
      <c r="BY111" s="952"/>
      <c r="BZ111" s="952"/>
      <c r="CA111" s="952" t="s">
        <v>379</v>
      </c>
      <c r="CB111" s="952"/>
      <c r="CC111" s="952"/>
      <c r="CD111" s="952"/>
      <c r="CE111" s="952"/>
      <c r="CF111" s="946" t="s">
        <v>431</v>
      </c>
      <c r="CG111" s="947"/>
      <c r="CH111" s="947"/>
      <c r="CI111" s="947"/>
      <c r="CJ111" s="947"/>
      <c r="CK111" s="977"/>
      <c r="CL111" s="978"/>
      <c r="CM111" s="948" t="s">
        <v>436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175</v>
      </c>
      <c r="DH111" s="952"/>
      <c r="DI111" s="952"/>
      <c r="DJ111" s="952"/>
      <c r="DK111" s="952"/>
      <c r="DL111" s="952" t="s">
        <v>175</v>
      </c>
      <c r="DM111" s="952"/>
      <c r="DN111" s="952"/>
      <c r="DO111" s="952"/>
      <c r="DP111" s="952"/>
      <c r="DQ111" s="952" t="s">
        <v>432</v>
      </c>
      <c r="DR111" s="952"/>
      <c r="DS111" s="952"/>
      <c r="DT111" s="952"/>
      <c r="DU111" s="952"/>
      <c r="DV111" s="953" t="s">
        <v>432</v>
      </c>
      <c r="DW111" s="953"/>
      <c r="DX111" s="953"/>
      <c r="DY111" s="953"/>
      <c r="DZ111" s="954"/>
    </row>
    <row r="112" spans="1:131" s="226" customFormat="1" ht="26.25" customHeight="1" x14ac:dyDescent="0.15">
      <c r="A112" s="984" t="s">
        <v>437</v>
      </c>
      <c r="B112" s="985"/>
      <c r="C112" s="982" t="s">
        <v>438</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175</v>
      </c>
      <c r="AB112" s="991"/>
      <c r="AC112" s="991"/>
      <c r="AD112" s="991"/>
      <c r="AE112" s="992"/>
      <c r="AF112" s="993" t="s">
        <v>431</v>
      </c>
      <c r="AG112" s="991"/>
      <c r="AH112" s="991"/>
      <c r="AI112" s="991"/>
      <c r="AJ112" s="992"/>
      <c r="AK112" s="993" t="s">
        <v>175</v>
      </c>
      <c r="AL112" s="991"/>
      <c r="AM112" s="991"/>
      <c r="AN112" s="991"/>
      <c r="AO112" s="992"/>
      <c r="AP112" s="994" t="s">
        <v>431</v>
      </c>
      <c r="AQ112" s="995"/>
      <c r="AR112" s="995"/>
      <c r="AS112" s="995"/>
      <c r="AT112" s="996"/>
      <c r="AU112" s="932"/>
      <c r="AV112" s="933"/>
      <c r="AW112" s="933"/>
      <c r="AX112" s="933"/>
      <c r="AY112" s="933"/>
      <c r="AZ112" s="981" t="s">
        <v>439</v>
      </c>
      <c r="BA112" s="982"/>
      <c r="BB112" s="982"/>
      <c r="BC112" s="982"/>
      <c r="BD112" s="982"/>
      <c r="BE112" s="982"/>
      <c r="BF112" s="982"/>
      <c r="BG112" s="982"/>
      <c r="BH112" s="982"/>
      <c r="BI112" s="982"/>
      <c r="BJ112" s="982"/>
      <c r="BK112" s="982"/>
      <c r="BL112" s="982"/>
      <c r="BM112" s="982"/>
      <c r="BN112" s="982"/>
      <c r="BO112" s="982"/>
      <c r="BP112" s="983"/>
      <c r="BQ112" s="951">
        <v>1993718</v>
      </c>
      <c r="BR112" s="952"/>
      <c r="BS112" s="952"/>
      <c r="BT112" s="952"/>
      <c r="BU112" s="952"/>
      <c r="BV112" s="952">
        <v>1932468</v>
      </c>
      <c r="BW112" s="952"/>
      <c r="BX112" s="952"/>
      <c r="BY112" s="952"/>
      <c r="BZ112" s="952"/>
      <c r="CA112" s="952">
        <v>1821677</v>
      </c>
      <c r="CB112" s="952"/>
      <c r="CC112" s="952"/>
      <c r="CD112" s="952"/>
      <c r="CE112" s="952"/>
      <c r="CF112" s="946">
        <v>92.4</v>
      </c>
      <c r="CG112" s="947"/>
      <c r="CH112" s="947"/>
      <c r="CI112" s="947"/>
      <c r="CJ112" s="947"/>
      <c r="CK112" s="977"/>
      <c r="CL112" s="978"/>
      <c r="CM112" s="948" t="s">
        <v>440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432</v>
      </c>
      <c r="DH112" s="952"/>
      <c r="DI112" s="952"/>
      <c r="DJ112" s="952"/>
      <c r="DK112" s="952"/>
      <c r="DL112" s="952" t="s">
        <v>431</v>
      </c>
      <c r="DM112" s="952"/>
      <c r="DN112" s="952"/>
      <c r="DO112" s="952"/>
      <c r="DP112" s="952"/>
      <c r="DQ112" s="952" t="s">
        <v>175</v>
      </c>
      <c r="DR112" s="952"/>
      <c r="DS112" s="952"/>
      <c r="DT112" s="952"/>
      <c r="DU112" s="952"/>
      <c r="DV112" s="953" t="s">
        <v>431</v>
      </c>
      <c r="DW112" s="953"/>
      <c r="DX112" s="953"/>
      <c r="DY112" s="953"/>
      <c r="DZ112" s="954"/>
    </row>
    <row r="113" spans="1:130" s="226" customFormat="1" ht="26.25" customHeight="1" x14ac:dyDescent="0.15">
      <c r="A113" s="986"/>
      <c r="B113" s="987"/>
      <c r="C113" s="982" t="s">
        <v>441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163513</v>
      </c>
      <c r="AB113" s="966"/>
      <c r="AC113" s="966"/>
      <c r="AD113" s="966"/>
      <c r="AE113" s="967"/>
      <c r="AF113" s="968">
        <v>158440</v>
      </c>
      <c r="AG113" s="966"/>
      <c r="AH113" s="966"/>
      <c r="AI113" s="966"/>
      <c r="AJ113" s="967"/>
      <c r="AK113" s="968">
        <v>137413</v>
      </c>
      <c r="AL113" s="966"/>
      <c r="AM113" s="966"/>
      <c r="AN113" s="966"/>
      <c r="AO113" s="967"/>
      <c r="AP113" s="969">
        <v>7</v>
      </c>
      <c r="AQ113" s="970"/>
      <c r="AR113" s="970"/>
      <c r="AS113" s="970"/>
      <c r="AT113" s="971"/>
      <c r="AU113" s="932"/>
      <c r="AV113" s="933"/>
      <c r="AW113" s="933"/>
      <c r="AX113" s="933"/>
      <c r="AY113" s="933"/>
      <c r="AZ113" s="981" t="s">
        <v>442</v>
      </c>
      <c r="BA113" s="982"/>
      <c r="BB113" s="982"/>
      <c r="BC113" s="982"/>
      <c r="BD113" s="982"/>
      <c r="BE113" s="982"/>
      <c r="BF113" s="982"/>
      <c r="BG113" s="982"/>
      <c r="BH113" s="982"/>
      <c r="BI113" s="982"/>
      <c r="BJ113" s="982"/>
      <c r="BK113" s="982"/>
      <c r="BL113" s="982"/>
      <c r="BM113" s="982"/>
      <c r="BN113" s="982"/>
      <c r="BO113" s="982"/>
      <c r="BP113" s="983"/>
      <c r="BQ113" s="951">
        <v>83050</v>
      </c>
      <c r="BR113" s="952"/>
      <c r="BS113" s="952"/>
      <c r="BT113" s="952"/>
      <c r="BU113" s="952"/>
      <c r="BV113" s="952">
        <v>125729</v>
      </c>
      <c r="BW113" s="952"/>
      <c r="BX113" s="952"/>
      <c r="BY113" s="952"/>
      <c r="BZ113" s="952"/>
      <c r="CA113" s="952">
        <v>111541</v>
      </c>
      <c r="CB113" s="952"/>
      <c r="CC113" s="952"/>
      <c r="CD113" s="952"/>
      <c r="CE113" s="952"/>
      <c r="CF113" s="946">
        <v>5.7</v>
      </c>
      <c r="CG113" s="947"/>
      <c r="CH113" s="947"/>
      <c r="CI113" s="947"/>
      <c r="CJ113" s="947"/>
      <c r="CK113" s="977"/>
      <c r="CL113" s="978"/>
      <c r="CM113" s="948" t="s">
        <v>443</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431</v>
      </c>
      <c r="DH113" s="991"/>
      <c r="DI113" s="991"/>
      <c r="DJ113" s="991"/>
      <c r="DK113" s="992"/>
      <c r="DL113" s="993" t="s">
        <v>430</v>
      </c>
      <c r="DM113" s="991"/>
      <c r="DN113" s="991"/>
      <c r="DO113" s="991"/>
      <c r="DP113" s="992"/>
      <c r="DQ113" s="993" t="s">
        <v>444</v>
      </c>
      <c r="DR113" s="991"/>
      <c r="DS113" s="991"/>
      <c r="DT113" s="991"/>
      <c r="DU113" s="992"/>
      <c r="DV113" s="994" t="s">
        <v>431</v>
      </c>
      <c r="DW113" s="995"/>
      <c r="DX113" s="995"/>
      <c r="DY113" s="995"/>
      <c r="DZ113" s="996"/>
    </row>
    <row r="114" spans="1:130" s="226" customFormat="1" ht="26.25" customHeight="1" x14ac:dyDescent="0.15">
      <c r="A114" s="986"/>
      <c r="B114" s="987"/>
      <c r="C114" s="982" t="s">
        <v>445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10266</v>
      </c>
      <c r="AB114" s="991"/>
      <c r="AC114" s="991"/>
      <c r="AD114" s="991"/>
      <c r="AE114" s="992"/>
      <c r="AF114" s="993">
        <v>16397</v>
      </c>
      <c r="AG114" s="991"/>
      <c r="AH114" s="991"/>
      <c r="AI114" s="991"/>
      <c r="AJ114" s="992"/>
      <c r="AK114" s="993">
        <v>15144</v>
      </c>
      <c r="AL114" s="991"/>
      <c r="AM114" s="991"/>
      <c r="AN114" s="991"/>
      <c r="AO114" s="992"/>
      <c r="AP114" s="994">
        <v>0.8</v>
      </c>
      <c r="AQ114" s="995"/>
      <c r="AR114" s="995"/>
      <c r="AS114" s="995"/>
      <c r="AT114" s="996"/>
      <c r="AU114" s="932"/>
      <c r="AV114" s="933"/>
      <c r="AW114" s="933"/>
      <c r="AX114" s="933"/>
      <c r="AY114" s="933"/>
      <c r="AZ114" s="981" t="s">
        <v>446</v>
      </c>
      <c r="BA114" s="982"/>
      <c r="BB114" s="982"/>
      <c r="BC114" s="982"/>
      <c r="BD114" s="982"/>
      <c r="BE114" s="982"/>
      <c r="BF114" s="982"/>
      <c r="BG114" s="982"/>
      <c r="BH114" s="982"/>
      <c r="BI114" s="982"/>
      <c r="BJ114" s="982"/>
      <c r="BK114" s="982"/>
      <c r="BL114" s="982"/>
      <c r="BM114" s="982"/>
      <c r="BN114" s="982"/>
      <c r="BO114" s="982"/>
      <c r="BP114" s="983"/>
      <c r="BQ114" s="951">
        <v>844504</v>
      </c>
      <c r="BR114" s="952"/>
      <c r="BS114" s="952"/>
      <c r="BT114" s="952"/>
      <c r="BU114" s="952"/>
      <c r="BV114" s="952">
        <v>843272</v>
      </c>
      <c r="BW114" s="952"/>
      <c r="BX114" s="952"/>
      <c r="BY114" s="952"/>
      <c r="BZ114" s="952"/>
      <c r="CA114" s="952">
        <v>867010</v>
      </c>
      <c r="CB114" s="952"/>
      <c r="CC114" s="952"/>
      <c r="CD114" s="952"/>
      <c r="CE114" s="952"/>
      <c r="CF114" s="946">
        <v>44</v>
      </c>
      <c r="CG114" s="947"/>
      <c r="CH114" s="947"/>
      <c r="CI114" s="947"/>
      <c r="CJ114" s="947"/>
      <c r="CK114" s="977"/>
      <c r="CL114" s="978"/>
      <c r="CM114" s="948" t="s">
        <v>447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431</v>
      </c>
      <c r="DH114" s="991"/>
      <c r="DI114" s="991"/>
      <c r="DJ114" s="991"/>
      <c r="DK114" s="992"/>
      <c r="DL114" s="993" t="s">
        <v>175</v>
      </c>
      <c r="DM114" s="991"/>
      <c r="DN114" s="991"/>
      <c r="DO114" s="991"/>
      <c r="DP114" s="992"/>
      <c r="DQ114" s="993" t="s">
        <v>175</v>
      </c>
      <c r="DR114" s="991"/>
      <c r="DS114" s="991"/>
      <c r="DT114" s="991"/>
      <c r="DU114" s="992"/>
      <c r="DV114" s="994" t="s">
        <v>175</v>
      </c>
      <c r="DW114" s="995"/>
      <c r="DX114" s="995"/>
      <c r="DY114" s="995"/>
      <c r="DZ114" s="996"/>
    </row>
    <row r="115" spans="1:130" s="226" customFormat="1" ht="26.25" customHeight="1" x14ac:dyDescent="0.15">
      <c r="A115" s="986"/>
      <c r="B115" s="987"/>
      <c r="C115" s="982" t="s">
        <v>448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2828</v>
      </c>
      <c r="AB115" s="966"/>
      <c r="AC115" s="966"/>
      <c r="AD115" s="966"/>
      <c r="AE115" s="967"/>
      <c r="AF115" s="968" t="s">
        <v>431</v>
      </c>
      <c r="AG115" s="966"/>
      <c r="AH115" s="966"/>
      <c r="AI115" s="966"/>
      <c r="AJ115" s="967"/>
      <c r="AK115" s="968">
        <v>1300</v>
      </c>
      <c r="AL115" s="966"/>
      <c r="AM115" s="966"/>
      <c r="AN115" s="966"/>
      <c r="AO115" s="967"/>
      <c r="AP115" s="969">
        <v>0.1</v>
      </c>
      <c r="AQ115" s="970"/>
      <c r="AR115" s="970"/>
      <c r="AS115" s="970"/>
      <c r="AT115" s="971"/>
      <c r="AU115" s="932"/>
      <c r="AV115" s="933"/>
      <c r="AW115" s="933"/>
      <c r="AX115" s="933"/>
      <c r="AY115" s="933"/>
      <c r="AZ115" s="981" t="s">
        <v>449</v>
      </c>
      <c r="BA115" s="982"/>
      <c r="BB115" s="982"/>
      <c r="BC115" s="982"/>
      <c r="BD115" s="982"/>
      <c r="BE115" s="982"/>
      <c r="BF115" s="982"/>
      <c r="BG115" s="982"/>
      <c r="BH115" s="982"/>
      <c r="BI115" s="982"/>
      <c r="BJ115" s="982"/>
      <c r="BK115" s="982"/>
      <c r="BL115" s="982"/>
      <c r="BM115" s="982"/>
      <c r="BN115" s="982"/>
      <c r="BO115" s="982"/>
      <c r="BP115" s="983"/>
      <c r="BQ115" s="951" t="s">
        <v>431</v>
      </c>
      <c r="BR115" s="952"/>
      <c r="BS115" s="952"/>
      <c r="BT115" s="952"/>
      <c r="BU115" s="952"/>
      <c r="BV115" s="952" t="s">
        <v>432</v>
      </c>
      <c r="BW115" s="952"/>
      <c r="BX115" s="952"/>
      <c r="BY115" s="952"/>
      <c r="BZ115" s="952"/>
      <c r="CA115" s="952" t="s">
        <v>175</v>
      </c>
      <c r="CB115" s="952"/>
      <c r="CC115" s="952"/>
      <c r="CD115" s="952"/>
      <c r="CE115" s="952"/>
      <c r="CF115" s="946" t="s">
        <v>431</v>
      </c>
      <c r="CG115" s="947"/>
      <c r="CH115" s="947"/>
      <c r="CI115" s="947"/>
      <c r="CJ115" s="947"/>
      <c r="CK115" s="977"/>
      <c r="CL115" s="978"/>
      <c r="CM115" s="981"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430</v>
      </c>
      <c r="DH115" s="991"/>
      <c r="DI115" s="991"/>
      <c r="DJ115" s="991"/>
      <c r="DK115" s="992"/>
      <c r="DL115" s="993" t="s">
        <v>175</v>
      </c>
      <c r="DM115" s="991"/>
      <c r="DN115" s="991"/>
      <c r="DO115" s="991"/>
      <c r="DP115" s="992"/>
      <c r="DQ115" s="993" t="s">
        <v>431</v>
      </c>
      <c r="DR115" s="991"/>
      <c r="DS115" s="991"/>
      <c r="DT115" s="991"/>
      <c r="DU115" s="992"/>
      <c r="DV115" s="994" t="s">
        <v>432</v>
      </c>
      <c r="DW115" s="995"/>
      <c r="DX115" s="995"/>
      <c r="DY115" s="995"/>
      <c r="DZ115" s="996"/>
    </row>
    <row r="116" spans="1:130" s="226" customFormat="1" ht="26.25" customHeight="1" x14ac:dyDescent="0.15">
      <c r="A116" s="988"/>
      <c r="B116" s="989"/>
      <c r="C116" s="997" t="s">
        <v>451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175</v>
      </c>
      <c r="AB116" s="991"/>
      <c r="AC116" s="991"/>
      <c r="AD116" s="991"/>
      <c r="AE116" s="992"/>
      <c r="AF116" s="993" t="s">
        <v>432</v>
      </c>
      <c r="AG116" s="991"/>
      <c r="AH116" s="991"/>
      <c r="AI116" s="991"/>
      <c r="AJ116" s="992"/>
      <c r="AK116" s="993" t="s">
        <v>431</v>
      </c>
      <c r="AL116" s="991"/>
      <c r="AM116" s="991"/>
      <c r="AN116" s="991"/>
      <c r="AO116" s="992"/>
      <c r="AP116" s="994" t="s">
        <v>175</v>
      </c>
      <c r="AQ116" s="995"/>
      <c r="AR116" s="995"/>
      <c r="AS116" s="995"/>
      <c r="AT116" s="996"/>
      <c r="AU116" s="932"/>
      <c r="AV116" s="933"/>
      <c r="AW116" s="933"/>
      <c r="AX116" s="933"/>
      <c r="AY116" s="933"/>
      <c r="AZ116" s="999" t="s">
        <v>452</v>
      </c>
      <c r="BA116" s="1000"/>
      <c r="BB116" s="1000"/>
      <c r="BC116" s="1000"/>
      <c r="BD116" s="1000"/>
      <c r="BE116" s="1000"/>
      <c r="BF116" s="1000"/>
      <c r="BG116" s="1000"/>
      <c r="BH116" s="1000"/>
      <c r="BI116" s="1000"/>
      <c r="BJ116" s="1000"/>
      <c r="BK116" s="1000"/>
      <c r="BL116" s="1000"/>
      <c r="BM116" s="1000"/>
      <c r="BN116" s="1000"/>
      <c r="BO116" s="1000"/>
      <c r="BP116" s="1001"/>
      <c r="BQ116" s="951" t="s">
        <v>431</v>
      </c>
      <c r="BR116" s="952"/>
      <c r="BS116" s="952"/>
      <c r="BT116" s="952"/>
      <c r="BU116" s="952"/>
      <c r="BV116" s="952" t="s">
        <v>431</v>
      </c>
      <c r="BW116" s="952"/>
      <c r="BX116" s="952"/>
      <c r="BY116" s="952"/>
      <c r="BZ116" s="952"/>
      <c r="CA116" s="952" t="s">
        <v>175</v>
      </c>
      <c r="CB116" s="952"/>
      <c r="CC116" s="952"/>
      <c r="CD116" s="952"/>
      <c r="CE116" s="952"/>
      <c r="CF116" s="946" t="s">
        <v>432</v>
      </c>
      <c r="CG116" s="947"/>
      <c r="CH116" s="947"/>
      <c r="CI116" s="947"/>
      <c r="CJ116" s="947"/>
      <c r="CK116" s="977"/>
      <c r="CL116" s="978"/>
      <c r="CM116" s="948" t="s">
        <v>453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431</v>
      </c>
      <c r="DH116" s="991"/>
      <c r="DI116" s="991"/>
      <c r="DJ116" s="991"/>
      <c r="DK116" s="992"/>
      <c r="DL116" s="993" t="s">
        <v>431</v>
      </c>
      <c r="DM116" s="991"/>
      <c r="DN116" s="991"/>
      <c r="DO116" s="991"/>
      <c r="DP116" s="992"/>
      <c r="DQ116" s="993" t="s">
        <v>431</v>
      </c>
      <c r="DR116" s="991"/>
      <c r="DS116" s="991"/>
      <c r="DT116" s="991"/>
      <c r="DU116" s="992"/>
      <c r="DV116" s="994" t="s">
        <v>175</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454</v>
      </c>
      <c r="Z117" s="918"/>
      <c r="AA117" s="1008">
        <v>629209</v>
      </c>
      <c r="AB117" s="1009"/>
      <c r="AC117" s="1009"/>
      <c r="AD117" s="1009"/>
      <c r="AE117" s="1010"/>
      <c r="AF117" s="1011">
        <v>619184</v>
      </c>
      <c r="AG117" s="1009"/>
      <c r="AH117" s="1009"/>
      <c r="AI117" s="1009"/>
      <c r="AJ117" s="1010"/>
      <c r="AK117" s="1011">
        <v>593942</v>
      </c>
      <c r="AL117" s="1009"/>
      <c r="AM117" s="1009"/>
      <c r="AN117" s="1009"/>
      <c r="AO117" s="1010"/>
      <c r="AP117" s="1012"/>
      <c r="AQ117" s="1013"/>
      <c r="AR117" s="1013"/>
      <c r="AS117" s="1013"/>
      <c r="AT117" s="1014"/>
      <c r="AU117" s="932"/>
      <c r="AV117" s="933"/>
      <c r="AW117" s="933"/>
      <c r="AX117" s="933"/>
      <c r="AY117" s="933"/>
      <c r="AZ117" s="999" t="s">
        <v>455</v>
      </c>
      <c r="BA117" s="1000"/>
      <c r="BB117" s="1000"/>
      <c r="BC117" s="1000"/>
      <c r="BD117" s="1000"/>
      <c r="BE117" s="1000"/>
      <c r="BF117" s="1000"/>
      <c r="BG117" s="1000"/>
      <c r="BH117" s="1000"/>
      <c r="BI117" s="1000"/>
      <c r="BJ117" s="1000"/>
      <c r="BK117" s="1000"/>
      <c r="BL117" s="1000"/>
      <c r="BM117" s="1000"/>
      <c r="BN117" s="1000"/>
      <c r="BO117" s="1000"/>
      <c r="BP117" s="1001"/>
      <c r="BQ117" s="951" t="s">
        <v>432</v>
      </c>
      <c r="BR117" s="952"/>
      <c r="BS117" s="952"/>
      <c r="BT117" s="952"/>
      <c r="BU117" s="952"/>
      <c r="BV117" s="952" t="s">
        <v>431</v>
      </c>
      <c r="BW117" s="952"/>
      <c r="BX117" s="952"/>
      <c r="BY117" s="952"/>
      <c r="BZ117" s="952"/>
      <c r="CA117" s="952" t="s">
        <v>431</v>
      </c>
      <c r="CB117" s="952"/>
      <c r="CC117" s="952"/>
      <c r="CD117" s="952"/>
      <c r="CE117" s="952"/>
      <c r="CF117" s="946" t="s">
        <v>431</v>
      </c>
      <c r="CG117" s="947"/>
      <c r="CH117" s="947"/>
      <c r="CI117" s="947"/>
      <c r="CJ117" s="947"/>
      <c r="CK117" s="977"/>
      <c r="CL117" s="978"/>
      <c r="CM117" s="948" t="s">
        <v>456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431</v>
      </c>
      <c r="DH117" s="991"/>
      <c r="DI117" s="991"/>
      <c r="DJ117" s="991"/>
      <c r="DK117" s="992"/>
      <c r="DL117" s="993" t="s">
        <v>432</v>
      </c>
      <c r="DM117" s="991"/>
      <c r="DN117" s="991"/>
      <c r="DO117" s="991"/>
      <c r="DP117" s="992"/>
      <c r="DQ117" s="993" t="s">
        <v>431</v>
      </c>
      <c r="DR117" s="991"/>
      <c r="DS117" s="991"/>
      <c r="DT117" s="991"/>
      <c r="DU117" s="992"/>
      <c r="DV117" s="994" t="s">
        <v>432</v>
      </c>
      <c r="DW117" s="995"/>
      <c r="DX117" s="995"/>
      <c r="DY117" s="995"/>
      <c r="DZ117" s="996"/>
    </row>
    <row r="118" spans="1:130" s="226" customFormat="1" ht="26.25" customHeight="1" x14ac:dyDescent="0.15">
      <c r="A118" s="936" t="s">
        <v>425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423</v>
      </c>
      <c r="AB118" s="917"/>
      <c r="AC118" s="917"/>
      <c r="AD118" s="917"/>
      <c r="AE118" s="918"/>
      <c r="AF118" s="916" t="s">
        <v>298</v>
      </c>
      <c r="AG118" s="917"/>
      <c r="AH118" s="917"/>
      <c r="AI118" s="917"/>
      <c r="AJ118" s="918"/>
      <c r="AK118" s="916" t="s">
        <v>297</v>
      </c>
      <c r="AL118" s="917"/>
      <c r="AM118" s="917"/>
      <c r="AN118" s="917"/>
      <c r="AO118" s="918"/>
      <c r="AP118" s="1003" t="s">
        <v>424</v>
      </c>
      <c r="AQ118" s="1004"/>
      <c r="AR118" s="1004"/>
      <c r="AS118" s="1004"/>
      <c r="AT118" s="1005"/>
      <c r="AU118" s="932"/>
      <c r="AV118" s="933"/>
      <c r="AW118" s="933"/>
      <c r="AX118" s="933"/>
      <c r="AY118" s="933"/>
      <c r="AZ118" s="1006" t="s">
        <v>457</v>
      </c>
      <c r="BA118" s="997"/>
      <c r="BB118" s="997"/>
      <c r="BC118" s="997"/>
      <c r="BD118" s="997"/>
      <c r="BE118" s="997"/>
      <c r="BF118" s="997"/>
      <c r="BG118" s="997"/>
      <c r="BH118" s="997"/>
      <c r="BI118" s="997"/>
      <c r="BJ118" s="997"/>
      <c r="BK118" s="997"/>
      <c r="BL118" s="997"/>
      <c r="BM118" s="997"/>
      <c r="BN118" s="997"/>
      <c r="BO118" s="997"/>
      <c r="BP118" s="998"/>
      <c r="BQ118" s="1029" t="s">
        <v>431</v>
      </c>
      <c r="BR118" s="1030"/>
      <c r="BS118" s="1030"/>
      <c r="BT118" s="1030"/>
      <c r="BU118" s="1030"/>
      <c r="BV118" s="1030" t="s">
        <v>431</v>
      </c>
      <c r="BW118" s="1030"/>
      <c r="BX118" s="1030"/>
      <c r="BY118" s="1030"/>
      <c r="BZ118" s="1030"/>
      <c r="CA118" s="1030" t="s">
        <v>379</v>
      </c>
      <c r="CB118" s="1030"/>
      <c r="CC118" s="1030"/>
      <c r="CD118" s="1030"/>
      <c r="CE118" s="1030"/>
      <c r="CF118" s="946" t="s">
        <v>379</v>
      </c>
      <c r="CG118" s="947"/>
      <c r="CH118" s="947"/>
      <c r="CI118" s="947"/>
      <c r="CJ118" s="947"/>
      <c r="CK118" s="977"/>
      <c r="CL118" s="978"/>
      <c r="CM118" s="948" t="s">
        <v>458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379</v>
      </c>
      <c r="DH118" s="991"/>
      <c r="DI118" s="991"/>
      <c r="DJ118" s="991"/>
      <c r="DK118" s="992"/>
      <c r="DL118" s="993" t="s">
        <v>379</v>
      </c>
      <c r="DM118" s="991"/>
      <c r="DN118" s="991"/>
      <c r="DO118" s="991"/>
      <c r="DP118" s="992"/>
      <c r="DQ118" s="993" t="s">
        <v>379</v>
      </c>
      <c r="DR118" s="991"/>
      <c r="DS118" s="991"/>
      <c r="DT118" s="991"/>
      <c r="DU118" s="992"/>
      <c r="DV118" s="994" t="s">
        <v>431</v>
      </c>
      <c r="DW118" s="995"/>
      <c r="DX118" s="995"/>
      <c r="DY118" s="995"/>
      <c r="DZ118" s="996"/>
    </row>
    <row r="119" spans="1:130" s="226" customFormat="1" ht="26.25" customHeight="1" x14ac:dyDescent="0.15">
      <c r="A119" s="1091" t="s">
        <v>428</v>
      </c>
      <c r="B119" s="976"/>
      <c r="C119" s="955" t="s">
        <v>429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431</v>
      </c>
      <c r="AB119" s="924"/>
      <c r="AC119" s="924"/>
      <c r="AD119" s="924"/>
      <c r="AE119" s="925"/>
      <c r="AF119" s="926" t="s">
        <v>432</v>
      </c>
      <c r="AG119" s="924"/>
      <c r="AH119" s="924"/>
      <c r="AI119" s="924"/>
      <c r="AJ119" s="925"/>
      <c r="AK119" s="926" t="s">
        <v>431</v>
      </c>
      <c r="AL119" s="924"/>
      <c r="AM119" s="924"/>
      <c r="AN119" s="924"/>
      <c r="AO119" s="925"/>
      <c r="AP119" s="927" t="s">
        <v>379</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459</v>
      </c>
      <c r="BP119" s="1038"/>
      <c r="BQ119" s="1029">
        <v>6612130</v>
      </c>
      <c r="BR119" s="1030"/>
      <c r="BS119" s="1030"/>
      <c r="BT119" s="1030"/>
      <c r="BU119" s="1030"/>
      <c r="BV119" s="1030">
        <v>6649357</v>
      </c>
      <c r="BW119" s="1030"/>
      <c r="BX119" s="1030"/>
      <c r="BY119" s="1030"/>
      <c r="BZ119" s="1030"/>
      <c r="CA119" s="1030">
        <v>6649568</v>
      </c>
      <c r="CB119" s="1030"/>
      <c r="CC119" s="1030"/>
      <c r="CD119" s="1030"/>
      <c r="CE119" s="1030"/>
      <c r="CF119" s="1031"/>
      <c r="CG119" s="1032"/>
      <c r="CH119" s="1032"/>
      <c r="CI119" s="1032"/>
      <c r="CJ119" s="1033"/>
      <c r="CK119" s="979"/>
      <c r="CL119" s="980"/>
      <c r="CM119" s="1034" t="s">
        <v>460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431</v>
      </c>
      <c r="DH119" s="1016"/>
      <c r="DI119" s="1016"/>
      <c r="DJ119" s="1016"/>
      <c r="DK119" s="1017"/>
      <c r="DL119" s="1015" t="s">
        <v>379</v>
      </c>
      <c r="DM119" s="1016"/>
      <c r="DN119" s="1016"/>
      <c r="DO119" s="1016"/>
      <c r="DP119" s="1017"/>
      <c r="DQ119" s="1015" t="s">
        <v>379</v>
      </c>
      <c r="DR119" s="1016"/>
      <c r="DS119" s="1016"/>
      <c r="DT119" s="1016"/>
      <c r="DU119" s="1017"/>
      <c r="DV119" s="1018" t="s">
        <v>432</v>
      </c>
      <c r="DW119" s="1019"/>
      <c r="DX119" s="1019"/>
      <c r="DY119" s="1019"/>
      <c r="DZ119" s="1020"/>
    </row>
    <row r="120" spans="1:130" s="226" customFormat="1" ht="26.25" customHeight="1" x14ac:dyDescent="0.15">
      <c r="A120" s="1092"/>
      <c r="B120" s="978"/>
      <c r="C120" s="948" t="s">
        <v>436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432</v>
      </c>
      <c r="AB120" s="991"/>
      <c r="AC120" s="991"/>
      <c r="AD120" s="991"/>
      <c r="AE120" s="992"/>
      <c r="AF120" s="993" t="s">
        <v>431</v>
      </c>
      <c r="AG120" s="991"/>
      <c r="AH120" s="991"/>
      <c r="AI120" s="991"/>
      <c r="AJ120" s="992"/>
      <c r="AK120" s="993" t="s">
        <v>431</v>
      </c>
      <c r="AL120" s="991"/>
      <c r="AM120" s="991"/>
      <c r="AN120" s="991"/>
      <c r="AO120" s="992"/>
      <c r="AP120" s="994" t="s">
        <v>432</v>
      </c>
      <c r="AQ120" s="995"/>
      <c r="AR120" s="995"/>
      <c r="AS120" s="995"/>
      <c r="AT120" s="996"/>
      <c r="AU120" s="1021" t="s">
        <v>461</v>
      </c>
      <c r="AV120" s="1022"/>
      <c r="AW120" s="1022"/>
      <c r="AX120" s="1022"/>
      <c r="AY120" s="1023"/>
      <c r="AZ120" s="972" t="s">
        <v>462</v>
      </c>
      <c r="BA120" s="921"/>
      <c r="BB120" s="921"/>
      <c r="BC120" s="921"/>
      <c r="BD120" s="921"/>
      <c r="BE120" s="921"/>
      <c r="BF120" s="921"/>
      <c r="BG120" s="921"/>
      <c r="BH120" s="921"/>
      <c r="BI120" s="921"/>
      <c r="BJ120" s="921"/>
      <c r="BK120" s="921"/>
      <c r="BL120" s="921"/>
      <c r="BM120" s="921"/>
      <c r="BN120" s="921"/>
      <c r="BO120" s="921"/>
      <c r="BP120" s="922"/>
      <c r="BQ120" s="958">
        <v>1850404</v>
      </c>
      <c r="BR120" s="959"/>
      <c r="BS120" s="959"/>
      <c r="BT120" s="959"/>
      <c r="BU120" s="959"/>
      <c r="BV120" s="959">
        <v>1954768</v>
      </c>
      <c r="BW120" s="959"/>
      <c r="BX120" s="959"/>
      <c r="BY120" s="959"/>
      <c r="BZ120" s="959"/>
      <c r="CA120" s="959">
        <v>1940921</v>
      </c>
      <c r="CB120" s="959"/>
      <c r="CC120" s="959"/>
      <c r="CD120" s="959"/>
      <c r="CE120" s="959"/>
      <c r="CF120" s="973">
        <v>98.5</v>
      </c>
      <c r="CG120" s="974"/>
      <c r="CH120" s="974"/>
      <c r="CI120" s="974"/>
      <c r="CJ120" s="974"/>
      <c r="CK120" s="1039" t="s">
        <v>463</v>
      </c>
      <c r="CL120" s="1040"/>
      <c r="CM120" s="1040"/>
      <c r="CN120" s="1040"/>
      <c r="CO120" s="1041"/>
      <c r="CP120" s="1047" t="s">
        <v>397</v>
      </c>
      <c r="CQ120" s="1048"/>
      <c r="CR120" s="1048"/>
      <c r="CS120" s="1048"/>
      <c r="CT120" s="1048"/>
      <c r="CU120" s="1048"/>
      <c r="CV120" s="1048"/>
      <c r="CW120" s="1048"/>
      <c r="CX120" s="1048"/>
      <c r="CY120" s="1048"/>
      <c r="CZ120" s="1048"/>
      <c r="DA120" s="1048"/>
      <c r="DB120" s="1048"/>
      <c r="DC120" s="1048"/>
      <c r="DD120" s="1048"/>
      <c r="DE120" s="1048"/>
      <c r="DF120" s="1049"/>
      <c r="DG120" s="958">
        <v>590110</v>
      </c>
      <c r="DH120" s="959"/>
      <c r="DI120" s="959"/>
      <c r="DJ120" s="959"/>
      <c r="DK120" s="959"/>
      <c r="DL120" s="959">
        <v>566014</v>
      </c>
      <c r="DM120" s="959"/>
      <c r="DN120" s="959"/>
      <c r="DO120" s="959"/>
      <c r="DP120" s="959"/>
      <c r="DQ120" s="959">
        <v>542641</v>
      </c>
      <c r="DR120" s="959"/>
      <c r="DS120" s="959"/>
      <c r="DT120" s="959"/>
      <c r="DU120" s="959"/>
      <c r="DV120" s="960">
        <v>27.5</v>
      </c>
      <c r="DW120" s="960"/>
      <c r="DX120" s="960"/>
      <c r="DY120" s="960"/>
      <c r="DZ120" s="961"/>
    </row>
    <row r="121" spans="1:130" s="226" customFormat="1" ht="26.25" customHeight="1" x14ac:dyDescent="0.15">
      <c r="A121" s="1092"/>
      <c r="B121" s="978"/>
      <c r="C121" s="999" t="s">
        <v>464</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379</v>
      </c>
      <c r="AB121" s="991"/>
      <c r="AC121" s="991"/>
      <c r="AD121" s="991"/>
      <c r="AE121" s="992"/>
      <c r="AF121" s="993" t="s">
        <v>431</v>
      </c>
      <c r="AG121" s="991"/>
      <c r="AH121" s="991"/>
      <c r="AI121" s="991"/>
      <c r="AJ121" s="992"/>
      <c r="AK121" s="993" t="s">
        <v>432</v>
      </c>
      <c r="AL121" s="991"/>
      <c r="AM121" s="991"/>
      <c r="AN121" s="991"/>
      <c r="AO121" s="992"/>
      <c r="AP121" s="994" t="s">
        <v>379</v>
      </c>
      <c r="AQ121" s="995"/>
      <c r="AR121" s="995"/>
      <c r="AS121" s="995"/>
      <c r="AT121" s="996"/>
      <c r="AU121" s="1024"/>
      <c r="AV121" s="1025"/>
      <c r="AW121" s="1025"/>
      <c r="AX121" s="1025"/>
      <c r="AY121" s="1026"/>
      <c r="AZ121" s="981" t="s">
        <v>465</v>
      </c>
      <c r="BA121" s="982"/>
      <c r="BB121" s="982"/>
      <c r="BC121" s="982"/>
      <c r="BD121" s="982"/>
      <c r="BE121" s="982"/>
      <c r="BF121" s="982"/>
      <c r="BG121" s="982"/>
      <c r="BH121" s="982"/>
      <c r="BI121" s="982"/>
      <c r="BJ121" s="982"/>
      <c r="BK121" s="982"/>
      <c r="BL121" s="982"/>
      <c r="BM121" s="982"/>
      <c r="BN121" s="982"/>
      <c r="BO121" s="982"/>
      <c r="BP121" s="983"/>
      <c r="BQ121" s="951">
        <v>45956</v>
      </c>
      <c r="BR121" s="952"/>
      <c r="BS121" s="952"/>
      <c r="BT121" s="952"/>
      <c r="BU121" s="952"/>
      <c r="BV121" s="952">
        <v>38262</v>
      </c>
      <c r="BW121" s="952"/>
      <c r="BX121" s="952"/>
      <c r="BY121" s="952"/>
      <c r="BZ121" s="952"/>
      <c r="CA121" s="952">
        <v>65782</v>
      </c>
      <c r="CB121" s="952"/>
      <c r="CC121" s="952"/>
      <c r="CD121" s="952"/>
      <c r="CE121" s="952"/>
      <c r="CF121" s="946">
        <v>3.3</v>
      </c>
      <c r="CG121" s="947"/>
      <c r="CH121" s="947"/>
      <c r="CI121" s="947"/>
      <c r="CJ121" s="947"/>
      <c r="CK121" s="1042"/>
      <c r="CL121" s="1043"/>
      <c r="CM121" s="1043"/>
      <c r="CN121" s="1043"/>
      <c r="CO121" s="1044"/>
      <c r="CP121" s="1052" t="s">
        <v>466</v>
      </c>
      <c r="CQ121" s="1053"/>
      <c r="CR121" s="1053"/>
      <c r="CS121" s="1053"/>
      <c r="CT121" s="1053"/>
      <c r="CU121" s="1053"/>
      <c r="CV121" s="1053"/>
      <c r="CW121" s="1053"/>
      <c r="CX121" s="1053"/>
      <c r="CY121" s="1053"/>
      <c r="CZ121" s="1053"/>
      <c r="DA121" s="1053"/>
      <c r="DB121" s="1053"/>
      <c r="DC121" s="1053"/>
      <c r="DD121" s="1053"/>
      <c r="DE121" s="1053"/>
      <c r="DF121" s="1054"/>
      <c r="DG121" s="951">
        <v>609360</v>
      </c>
      <c r="DH121" s="952"/>
      <c r="DI121" s="952"/>
      <c r="DJ121" s="952"/>
      <c r="DK121" s="952"/>
      <c r="DL121" s="952">
        <v>589244</v>
      </c>
      <c r="DM121" s="952"/>
      <c r="DN121" s="952"/>
      <c r="DO121" s="952"/>
      <c r="DP121" s="952"/>
      <c r="DQ121" s="952">
        <v>508573</v>
      </c>
      <c r="DR121" s="952"/>
      <c r="DS121" s="952"/>
      <c r="DT121" s="952"/>
      <c r="DU121" s="952"/>
      <c r="DV121" s="953">
        <v>25.8</v>
      </c>
      <c r="DW121" s="953"/>
      <c r="DX121" s="953"/>
      <c r="DY121" s="953"/>
      <c r="DZ121" s="954"/>
    </row>
    <row r="122" spans="1:130" s="226" customFormat="1" ht="26.25" customHeight="1" x14ac:dyDescent="0.15">
      <c r="A122" s="1092"/>
      <c r="B122" s="978"/>
      <c r="C122" s="948" t="s">
        <v>447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379</v>
      </c>
      <c r="AB122" s="991"/>
      <c r="AC122" s="991"/>
      <c r="AD122" s="991"/>
      <c r="AE122" s="992"/>
      <c r="AF122" s="993" t="s">
        <v>431</v>
      </c>
      <c r="AG122" s="991"/>
      <c r="AH122" s="991"/>
      <c r="AI122" s="991"/>
      <c r="AJ122" s="992"/>
      <c r="AK122" s="993" t="s">
        <v>379</v>
      </c>
      <c r="AL122" s="991"/>
      <c r="AM122" s="991"/>
      <c r="AN122" s="991"/>
      <c r="AO122" s="992"/>
      <c r="AP122" s="994" t="s">
        <v>432</v>
      </c>
      <c r="AQ122" s="995"/>
      <c r="AR122" s="995"/>
      <c r="AS122" s="995"/>
      <c r="AT122" s="996"/>
      <c r="AU122" s="1024"/>
      <c r="AV122" s="1025"/>
      <c r="AW122" s="1025"/>
      <c r="AX122" s="1025"/>
      <c r="AY122" s="1026"/>
      <c r="AZ122" s="1006" t="s">
        <v>467</v>
      </c>
      <c r="BA122" s="997"/>
      <c r="BB122" s="997"/>
      <c r="BC122" s="997"/>
      <c r="BD122" s="997"/>
      <c r="BE122" s="997"/>
      <c r="BF122" s="997"/>
      <c r="BG122" s="997"/>
      <c r="BH122" s="997"/>
      <c r="BI122" s="997"/>
      <c r="BJ122" s="997"/>
      <c r="BK122" s="997"/>
      <c r="BL122" s="997"/>
      <c r="BM122" s="997"/>
      <c r="BN122" s="997"/>
      <c r="BO122" s="997"/>
      <c r="BP122" s="998"/>
      <c r="BQ122" s="1029">
        <v>4382771</v>
      </c>
      <c r="BR122" s="1030"/>
      <c r="BS122" s="1030"/>
      <c r="BT122" s="1030"/>
      <c r="BU122" s="1030"/>
      <c r="BV122" s="1030">
        <v>4402448</v>
      </c>
      <c r="BW122" s="1030"/>
      <c r="BX122" s="1030"/>
      <c r="BY122" s="1030"/>
      <c r="BZ122" s="1030"/>
      <c r="CA122" s="1030">
        <v>4397575</v>
      </c>
      <c r="CB122" s="1030"/>
      <c r="CC122" s="1030"/>
      <c r="CD122" s="1030"/>
      <c r="CE122" s="1030"/>
      <c r="CF122" s="1050">
        <v>223.1</v>
      </c>
      <c r="CG122" s="1051"/>
      <c r="CH122" s="1051"/>
      <c r="CI122" s="1051"/>
      <c r="CJ122" s="1051"/>
      <c r="CK122" s="1042"/>
      <c r="CL122" s="1043"/>
      <c r="CM122" s="1043"/>
      <c r="CN122" s="1043"/>
      <c r="CO122" s="1044"/>
      <c r="CP122" s="1052" t="s">
        <v>395</v>
      </c>
      <c r="CQ122" s="1053"/>
      <c r="CR122" s="1053"/>
      <c r="CS122" s="1053"/>
      <c r="CT122" s="1053"/>
      <c r="CU122" s="1053"/>
      <c r="CV122" s="1053"/>
      <c r="CW122" s="1053"/>
      <c r="CX122" s="1053"/>
      <c r="CY122" s="1053"/>
      <c r="CZ122" s="1053"/>
      <c r="DA122" s="1053"/>
      <c r="DB122" s="1053"/>
      <c r="DC122" s="1053"/>
      <c r="DD122" s="1053"/>
      <c r="DE122" s="1053"/>
      <c r="DF122" s="1054"/>
      <c r="DG122" s="951">
        <v>476037</v>
      </c>
      <c r="DH122" s="952"/>
      <c r="DI122" s="952"/>
      <c r="DJ122" s="952"/>
      <c r="DK122" s="952"/>
      <c r="DL122" s="952">
        <v>459789</v>
      </c>
      <c r="DM122" s="952"/>
      <c r="DN122" s="952"/>
      <c r="DO122" s="952"/>
      <c r="DP122" s="952"/>
      <c r="DQ122" s="952">
        <v>442793</v>
      </c>
      <c r="DR122" s="952"/>
      <c r="DS122" s="952"/>
      <c r="DT122" s="952"/>
      <c r="DU122" s="952"/>
      <c r="DV122" s="953">
        <v>22.5</v>
      </c>
      <c r="DW122" s="953"/>
      <c r="DX122" s="953"/>
      <c r="DY122" s="953"/>
      <c r="DZ122" s="954"/>
    </row>
    <row r="123" spans="1:130" s="226" customFormat="1" ht="26.25" customHeight="1" x14ac:dyDescent="0.15">
      <c r="A123" s="1092"/>
      <c r="B123" s="978"/>
      <c r="C123" s="948" t="s">
        <v>453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444</v>
      </c>
      <c r="AB123" s="991"/>
      <c r="AC123" s="991"/>
      <c r="AD123" s="991"/>
      <c r="AE123" s="992"/>
      <c r="AF123" s="993" t="s">
        <v>431</v>
      </c>
      <c r="AG123" s="991"/>
      <c r="AH123" s="991"/>
      <c r="AI123" s="991"/>
      <c r="AJ123" s="992"/>
      <c r="AK123" s="993" t="s">
        <v>444</v>
      </c>
      <c r="AL123" s="991"/>
      <c r="AM123" s="991"/>
      <c r="AN123" s="991"/>
      <c r="AO123" s="992"/>
      <c r="AP123" s="994" t="s">
        <v>431</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468</v>
      </c>
      <c r="BP123" s="1038"/>
      <c r="BQ123" s="1098">
        <v>6279131</v>
      </c>
      <c r="BR123" s="1064"/>
      <c r="BS123" s="1064"/>
      <c r="BT123" s="1064"/>
      <c r="BU123" s="1064"/>
      <c r="BV123" s="1064">
        <v>6395478</v>
      </c>
      <c r="BW123" s="1064"/>
      <c r="BX123" s="1064"/>
      <c r="BY123" s="1064"/>
      <c r="BZ123" s="1064"/>
      <c r="CA123" s="1064">
        <v>6404278</v>
      </c>
      <c r="CB123" s="1064"/>
      <c r="CC123" s="1064"/>
      <c r="CD123" s="1064"/>
      <c r="CE123" s="1064"/>
      <c r="CF123" s="1031"/>
      <c r="CG123" s="1032"/>
      <c r="CH123" s="1032"/>
      <c r="CI123" s="1032"/>
      <c r="CJ123" s="1033"/>
      <c r="CK123" s="1042"/>
      <c r="CL123" s="1043"/>
      <c r="CM123" s="1043"/>
      <c r="CN123" s="1043"/>
      <c r="CO123" s="1044"/>
      <c r="CP123" s="1052" t="s">
        <v>469</v>
      </c>
      <c r="CQ123" s="1053"/>
      <c r="CR123" s="1053"/>
      <c r="CS123" s="1053"/>
      <c r="CT123" s="1053"/>
      <c r="CU123" s="1053"/>
      <c r="CV123" s="1053"/>
      <c r="CW123" s="1053"/>
      <c r="CX123" s="1053"/>
      <c r="CY123" s="1053"/>
      <c r="CZ123" s="1053"/>
      <c r="DA123" s="1053"/>
      <c r="DB123" s="1053"/>
      <c r="DC123" s="1053"/>
      <c r="DD123" s="1053"/>
      <c r="DE123" s="1053"/>
      <c r="DF123" s="1054"/>
      <c r="DG123" s="990">
        <v>316398</v>
      </c>
      <c r="DH123" s="991"/>
      <c r="DI123" s="991"/>
      <c r="DJ123" s="991"/>
      <c r="DK123" s="992"/>
      <c r="DL123" s="993">
        <v>316882</v>
      </c>
      <c r="DM123" s="991"/>
      <c r="DN123" s="991"/>
      <c r="DO123" s="991"/>
      <c r="DP123" s="992"/>
      <c r="DQ123" s="993">
        <v>327670</v>
      </c>
      <c r="DR123" s="991"/>
      <c r="DS123" s="991"/>
      <c r="DT123" s="991"/>
      <c r="DU123" s="992"/>
      <c r="DV123" s="994">
        <v>16.600000000000001</v>
      </c>
      <c r="DW123" s="995"/>
      <c r="DX123" s="995"/>
      <c r="DY123" s="995"/>
      <c r="DZ123" s="996"/>
    </row>
    <row r="124" spans="1:130" s="226" customFormat="1" ht="26.25" customHeight="1" thickBot="1" x14ac:dyDescent="0.2">
      <c r="A124" s="1092"/>
      <c r="B124" s="978"/>
      <c r="C124" s="948" t="s">
        <v>456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175</v>
      </c>
      <c r="AB124" s="991"/>
      <c r="AC124" s="991"/>
      <c r="AD124" s="991"/>
      <c r="AE124" s="992"/>
      <c r="AF124" s="993" t="s">
        <v>470</v>
      </c>
      <c r="AG124" s="991"/>
      <c r="AH124" s="991"/>
      <c r="AI124" s="991"/>
      <c r="AJ124" s="992"/>
      <c r="AK124" s="993" t="s">
        <v>175</v>
      </c>
      <c r="AL124" s="991"/>
      <c r="AM124" s="991"/>
      <c r="AN124" s="991"/>
      <c r="AO124" s="992"/>
      <c r="AP124" s="994" t="s">
        <v>471</v>
      </c>
      <c r="AQ124" s="995"/>
      <c r="AR124" s="995"/>
      <c r="AS124" s="995"/>
      <c r="AT124" s="996"/>
      <c r="AU124" s="1094" t="s">
        <v>472</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16.100000000000001</v>
      </c>
      <c r="BR124" s="1060"/>
      <c r="BS124" s="1060"/>
      <c r="BT124" s="1060"/>
      <c r="BU124" s="1060"/>
      <c r="BV124" s="1060">
        <v>12.5</v>
      </c>
      <c r="BW124" s="1060"/>
      <c r="BX124" s="1060"/>
      <c r="BY124" s="1060"/>
      <c r="BZ124" s="1060"/>
      <c r="CA124" s="1060">
        <v>12.4</v>
      </c>
      <c r="CB124" s="1060"/>
      <c r="CC124" s="1060"/>
      <c r="CD124" s="1060"/>
      <c r="CE124" s="1060"/>
      <c r="CF124" s="1061"/>
      <c r="CG124" s="1062"/>
      <c r="CH124" s="1062"/>
      <c r="CI124" s="1062"/>
      <c r="CJ124" s="1063"/>
      <c r="CK124" s="1045"/>
      <c r="CL124" s="1045"/>
      <c r="CM124" s="1045"/>
      <c r="CN124" s="1045"/>
      <c r="CO124" s="1046"/>
      <c r="CP124" s="1052" t="s">
        <v>473</v>
      </c>
      <c r="CQ124" s="1053"/>
      <c r="CR124" s="1053"/>
      <c r="CS124" s="1053"/>
      <c r="CT124" s="1053"/>
      <c r="CU124" s="1053"/>
      <c r="CV124" s="1053"/>
      <c r="CW124" s="1053"/>
      <c r="CX124" s="1053"/>
      <c r="CY124" s="1053"/>
      <c r="CZ124" s="1053"/>
      <c r="DA124" s="1053"/>
      <c r="DB124" s="1053"/>
      <c r="DC124" s="1053"/>
      <c r="DD124" s="1053"/>
      <c r="DE124" s="1053"/>
      <c r="DF124" s="1054"/>
      <c r="DG124" s="1037">
        <v>1813</v>
      </c>
      <c r="DH124" s="1016"/>
      <c r="DI124" s="1016"/>
      <c r="DJ124" s="1016"/>
      <c r="DK124" s="1017"/>
      <c r="DL124" s="1015">
        <v>539</v>
      </c>
      <c r="DM124" s="1016"/>
      <c r="DN124" s="1016"/>
      <c r="DO124" s="1016"/>
      <c r="DP124" s="1017"/>
      <c r="DQ124" s="1015" t="s">
        <v>474</v>
      </c>
      <c r="DR124" s="1016"/>
      <c r="DS124" s="1016"/>
      <c r="DT124" s="1016"/>
      <c r="DU124" s="1017"/>
      <c r="DV124" s="1018" t="s">
        <v>175</v>
      </c>
      <c r="DW124" s="1019"/>
      <c r="DX124" s="1019"/>
      <c r="DY124" s="1019"/>
      <c r="DZ124" s="1020"/>
    </row>
    <row r="125" spans="1:130" s="226" customFormat="1" ht="26.25" customHeight="1" x14ac:dyDescent="0.15">
      <c r="A125" s="1092"/>
      <c r="B125" s="978"/>
      <c r="C125" s="948" t="s">
        <v>458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432</v>
      </c>
      <c r="AB125" s="991"/>
      <c r="AC125" s="991"/>
      <c r="AD125" s="991"/>
      <c r="AE125" s="992"/>
      <c r="AF125" s="993" t="s">
        <v>471</v>
      </c>
      <c r="AG125" s="991"/>
      <c r="AH125" s="991"/>
      <c r="AI125" s="991"/>
      <c r="AJ125" s="992"/>
      <c r="AK125" s="993" t="s">
        <v>475</v>
      </c>
      <c r="AL125" s="991"/>
      <c r="AM125" s="991"/>
      <c r="AN125" s="991"/>
      <c r="AO125" s="992"/>
      <c r="AP125" s="994" t="s">
        <v>476</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477</v>
      </c>
      <c r="CL125" s="1040"/>
      <c r="CM125" s="1040"/>
      <c r="CN125" s="1040"/>
      <c r="CO125" s="1041"/>
      <c r="CP125" s="972" t="s">
        <v>478</v>
      </c>
      <c r="CQ125" s="921"/>
      <c r="CR125" s="921"/>
      <c r="CS125" s="921"/>
      <c r="CT125" s="921"/>
      <c r="CU125" s="921"/>
      <c r="CV125" s="921"/>
      <c r="CW125" s="921"/>
      <c r="CX125" s="921"/>
      <c r="CY125" s="921"/>
      <c r="CZ125" s="921"/>
      <c r="DA125" s="921"/>
      <c r="DB125" s="921"/>
      <c r="DC125" s="921"/>
      <c r="DD125" s="921"/>
      <c r="DE125" s="921"/>
      <c r="DF125" s="922"/>
      <c r="DG125" s="958" t="s">
        <v>479</v>
      </c>
      <c r="DH125" s="959"/>
      <c r="DI125" s="959"/>
      <c r="DJ125" s="959"/>
      <c r="DK125" s="959"/>
      <c r="DL125" s="959" t="s">
        <v>480</v>
      </c>
      <c r="DM125" s="959"/>
      <c r="DN125" s="959"/>
      <c r="DO125" s="959"/>
      <c r="DP125" s="959"/>
      <c r="DQ125" s="959" t="s">
        <v>476</v>
      </c>
      <c r="DR125" s="959"/>
      <c r="DS125" s="959"/>
      <c r="DT125" s="959"/>
      <c r="DU125" s="959"/>
      <c r="DV125" s="960" t="s">
        <v>481</v>
      </c>
      <c r="DW125" s="960"/>
      <c r="DX125" s="960"/>
      <c r="DY125" s="960"/>
      <c r="DZ125" s="961"/>
    </row>
    <row r="126" spans="1:130" s="226" customFormat="1" ht="26.25" customHeight="1" thickBot="1" x14ac:dyDescent="0.2">
      <c r="A126" s="1092"/>
      <c r="B126" s="978"/>
      <c r="C126" s="948" t="s">
        <v>460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2828</v>
      </c>
      <c r="AB126" s="991"/>
      <c r="AC126" s="991"/>
      <c r="AD126" s="991"/>
      <c r="AE126" s="992"/>
      <c r="AF126" s="993" t="s">
        <v>471</v>
      </c>
      <c r="AG126" s="991"/>
      <c r="AH126" s="991"/>
      <c r="AI126" s="991"/>
      <c r="AJ126" s="992"/>
      <c r="AK126" s="993">
        <v>1300</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482</v>
      </c>
      <c r="CQ126" s="982"/>
      <c r="CR126" s="982"/>
      <c r="CS126" s="982"/>
      <c r="CT126" s="982"/>
      <c r="CU126" s="982"/>
      <c r="CV126" s="982"/>
      <c r="CW126" s="982"/>
      <c r="CX126" s="982"/>
      <c r="CY126" s="982"/>
      <c r="CZ126" s="982"/>
      <c r="DA126" s="982"/>
      <c r="DB126" s="982"/>
      <c r="DC126" s="982"/>
      <c r="DD126" s="982"/>
      <c r="DE126" s="982"/>
      <c r="DF126" s="983"/>
      <c r="DG126" s="951" t="s">
        <v>475</v>
      </c>
      <c r="DH126" s="952"/>
      <c r="DI126" s="952"/>
      <c r="DJ126" s="952"/>
      <c r="DK126" s="952"/>
      <c r="DL126" s="952" t="s">
        <v>483</v>
      </c>
      <c r="DM126" s="952"/>
      <c r="DN126" s="952"/>
      <c r="DO126" s="952"/>
      <c r="DP126" s="952"/>
      <c r="DQ126" s="952" t="s">
        <v>432</v>
      </c>
      <c r="DR126" s="952"/>
      <c r="DS126" s="952"/>
      <c r="DT126" s="952"/>
      <c r="DU126" s="952"/>
      <c r="DV126" s="953" t="s">
        <v>175</v>
      </c>
      <c r="DW126" s="953"/>
      <c r="DX126" s="953"/>
      <c r="DY126" s="953"/>
      <c r="DZ126" s="954"/>
    </row>
    <row r="127" spans="1:130" s="226" customFormat="1" ht="26.25" customHeight="1" x14ac:dyDescent="0.15">
      <c r="A127" s="1093"/>
      <c r="B127" s="980"/>
      <c r="C127" s="1034" t="s">
        <v>484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175</v>
      </c>
      <c r="AB127" s="991"/>
      <c r="AC127" s="991"/>
      <c r="AD127" s="991"/>
      <c r="AE127" s="992"/>
      <c r="AF127" s="993" t="s">
        <v>483</v>
      </c>
      <c r="AG127" s="991"/>
      <c r="AH127" s="991"/>
      <c r="AI127" s="991"/>
      <c r="AJ127" s="992"/>
      <c r="AK127" s="993" t="s">
        <v>175</v>
      </c>
      <c r="AL127" s="991"/>
      <c r="AM127" s="991"/>
      <c r="AN127" s="991"/>
      <c r="AO127" s="992"/>
      <c r="AP127" s="994" t="s">
        <v>175</v>
      </c>
      <c r="AQ127" s="995"/>
      <c r="AR127" s="995"/>
      <c r="AS127" s="995"/>
      <c r="AT127" s="996"/>
      <c r="AU127" s="262"/>
      <c r="AV127" s="262"/>
      <c r="AW127" s="262"/>
      <c r="AX127" s="1065" t="s">
        <v>485</v>
      </c>
      <c r="AY127" s="1066"/>
      <c r="AZ127" s="1066"/>
      <c r="BA127" s="1066"/>
      <c r="BB127" s="1066"/>
      <c r="BC127" s="1066"/>
      <c r="BD127" s="1066"/>
      <c r="BE127" s="1067"/>
      <c r="BF127" s="1068" t="s">
        <v>486</v>
      </c>
      <c r="BG127" s="1066"/>
      <c r="BH127" s="1066"/>
      <c r="BI127" s="1066"/>
      <c r="BJ127" s="1066"/>
      <c r="BK127" s="1066"/>
      <c r="BL127" s="1067"/>
      <c r="BM127" s="1068" t="s">
        <v>487</v>
      </c>
      <c r="BN127" s="1066"/>
      <c r="BO127" s="1066"/>
      <c r="BP127" s="1066"/>
      <c r="BQ127" s="1066"/>
      <c r="BR127" s="1066"/>
      <c r="BS127" s="1067"/>
      <c r="BT127" s="1068" t="s">
        <v>488</v>
      </c>
      <c r="BU127" s="1066"/>
      <c r="BV127" s="1066"/>
      <c r="BW127" s="1066"/>
      <c r="BX127" s="1066"/>
      <c r="BY127" s="1066"/>
      <c r="BZ127" s="1090"/>
      <c r="CA127" s="262"/>
      <c r="CB127" s="262"/>
      <c r="CC127" s="262"/>
      <c r="CD127" s="263"/>
      <c r="CE127" s="263"/>
      <c r="CF127" s="263"/>
      <c r="CG127" s="260"/>
      <c r="CH127" s="260"/>
      <c r="CI127" s="260"/>
      <c r="CJ127" s="261"/>
      <c r="CK127" s="1056"/>
      <c r="CL127" s="1043"/>
      <c r="CM127" s="1043"/>
      <c r="CN127" s="1043"/>
      <c r="CO127" s="1044"/>
      <c r="CP127" s="981" t="s">
        <v>489</v>
      </c>
      <c r="CQ127" s="982"/>
      <c r="CR127" s="982"/>
      <c r="CS127" s="982"/>
      <c r="CT127" s="982"/>
      <c r="CU127" s="982"/>
      <c r="CV127" s="982"/>
      <c r="CW127" s="982"/>
      <c r="CX127" s="982"/>
      <c r="CY127" s="982"/>
      <c r="CZ127" s="982"/>
      <c r="DA127" s="982"/>
      <c r="DB127" s="982"/>
      <c r="DC127" s="982"/>
      <c r="DD127" s="982"/>
      <c r="DE127" s="982"/>
      <c r="DF127" s="983"/>
      <c r="DG127" s="951" t="s">
        <v>483</v>
      </c>
      <c r="DH127" s="952"/>
      <c r="DI127" s="952"/>
      <c r="DJ127" s="952"/>
      <c r="DK127" s="952"/>
      <c r="DL127" s="952" t="s">
        <v>175</v>
      </c>
      <c r="DM127" s="952"/>
      <c r="DN127" s="952"/>
      <c r="DO127" s="952"/>
      <c r="DP127" s="952"/>
      <c r="DQ127" s="952" t="s">
        <v>175</v>
      </c>
      <c r="DR127" s="952"/>
      <c r="DS127" s="952"/>
      <c r="DT127" s="952"/>
      <c r="DU127" s="952"/>
      <c r="DV127" s="953" t="s">
        <v>175</v>
      </c>
      <c r="DW127" s="953"/>
      <c r="DX127" s="953"/>
      <c r="DY127" s="953"/>
      <c r="DZ127" s="954"/>
    </row>
    <row r="128" spans="1:130" s="226" customFormat="1" ht="26.25" customHeight="1" thickBot="1" x14ac:dyDescent="0.2">
      <c r="A128" s="1076" t="s">
        <v>490</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491</v>
      </c>
      <c r="X128" s="1078"/>
      <c r="Y128" s="1078"/>
      <c r="Z128" s="1079"/>
      <c r="AA128" s="1080">
        <v>11166</v>
      </c>
      <c r="AB128" s="1081"/>
      <c r="AC128" s="1081"/>
      <c r="AD128" s="1081"/>
      <c r="AE128" s="1082"/>
      <c r="AF128" s="1083">
        <v>8470</v>
      </c>
      <c r="AG128" s="1081"/>
      <c r="AH128" s="1081"/>
      <c r="AI128" s="1081"/>
      <c r="AJ128" s="1082"/>
      <c r="AK128" s="1083">
        <v>5915</v>
      </c>
      <c r="AL128" s="1081"/>
      <c r="AM128" s="1081"/>
      <c r="AN128" s="1081"/>
      <c r="AO128" s="1082"/>
      <c r="AP128" s="1084"/>
      <c r="AQ128" s="1085"/>
      <c r="AR128" s="1085"/>
      <c r="AS128" s="1085"/>
      <c r="AT128" s="1086"/>
      <c r="AU128" s="262"/>
      <c r="AV128" s="262"/>
      <c r="AW128" s="262"/>
      <c r="AX128" s="920" t="s">
        <v>492</v>
      </c>
      <c r="AY128" s="921"/>
      <c r="AZ128" s="921"/>
      <c r="BA128" s="921"/>
      <c r="BB128" s="921"/>
      <c r="BC128" s="921"/>
      <c r="BD128" s="921"/>
      <c r="BE128" s="922"/>
      <c r="BF128" s="1087" t="s">
        <v>479</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1"/>
      <c r="CA128" s="263"/>
      <c r="CB128" s="263"/>
      <c r="CC128" s="263"/>
      <c r="CD128" s="263"/>
      <c r="CE128" s="263"/>
      <c r="CF128" s="263"/>
      <c r="CG128" s="260"/>
      <c r="CH128" s="260"/>
      <c r="CI128" s="260"/>
      <c r="CJ128" s="261"/>
      <c r="CK128" s="1057"/>
      <c r="CL128" s="1058"/>
      <c r="CM128" s="1058"/>
      <c r="CN128" s="1058"/>
      <c r="CO128" s="1059"/>
      <c r="CP128" s="1069" t="s">
        <v>493</v>
      </c>
      <c r="CQ128" s="1070"/>
      <c r="CR128" s="1070"/>
      <c r="CS128" s="1070"/>
      <c r="CT128" s="1070"/>
      <c r="CU128" s="1070"/>
      <c r="CV128" s="1070"/>
      <c r="CW128" s="1070"/>
      <c r="CX128" s="1070"/>
      <c r="CY128" s="1070"/>
      <c r="CZ128" s="1070"/>
      <c r="DA128" s="1070"/>
      <c r="DB128" s="1070"/>
      <c r="DC128" s="1070"/>
      <c r="DD128" s="1070"/>
      <c r="DE128" s="1070"/>
      <c r="DF128" s="1071"/>
      <c r="DG128" s="1072" t="s">
        <v>483</v>
      </c>
      <c r="DH128" s="1073"/>
      <c r="DI128" s="1073"/>
      <c r="DJ128" s="1073"/>
      <c r="DK128" s="1073"/>
      <c r="DL128" s="1073" t="s">
        <v>476</v>
      </c>
      <c r="DM128" s="1073"/>
      <c r="DN128" s="1073"/>
      <c r="DO128" s="1073"/>
      <c r="DP128" s="1073"/>
      <c r="DQ128" s="1073" t="s">
        <v>474</v>
      </c>
      <c r="DR128" s="1073"/>
      <c r="DS128" s="1073"/>
      <c r="DT128" s="1073"/>
      <c r="DU128" s="1073"/>
      <c r="DV128" s="1074" t="s">
        <v>175</v>
      </c>
      <c r="DW128" s="1074"/>
      <c r="DX128" s="1074"/>
      <c r="DY128" s="1074"/>
      <c r="DZ128" s="1075"/>
    </row>
    <row r="129" spans="1:131" s="226" customFormat="1" ht="26.25" customHeight="1" x14ac:dyDescent="0.15">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494</v>
      </c>
      <c r="X129" s="1106"/>
      <c r="Y129" s="1106"/>
      <c r="Z129" s="1107"/>
      <c r="AA129" s="990">
        <v>2544342</v>
      </c>
      <c r="AB129" s="991"/>
      <c r="AC129" s="991"/>
      <c r="AD129" s="991"/>
      <c r="AE129" s="992"/>
      <c r="AF129" s="993">
        <v>2481547</v>
      </c>
      <c r="AG129" s="991"/>
      <c r="AH129" s="991"/>
      <c r="AI129" s="991"/>
      <c r="AJ129" s="992"/>
      <c r="AK129" s="993">
        <v>2424998</v>
      </c>
      <c r="AL129" s="991"/>
      <c r="AM129" s="991"/>
      <c r="AN129" s="991"/>
      <c r="AO129" s="992"/>
      <c r="AP129" s="1108"/>
      <c r="AQ129" s="1109"/>
      <c r="AR129" s="1109"/>
      <c r="AS129" s="1109"/>
      <c r="AT129" s="1110"/>
      <c r="AU129" s="264"/>
      <c r="AV129" s="264"/>
      <c r="AW129" s="264"/>
      <c r="AX129" s="1099" t="s">
        <v>495</v>
      </c>
      <c r="AY129" s="982"/>
      <c r="AZ129" s="982"/>
      <c r="BA129" s="982"/>
      <c r="BB129" s="982"/>
      <c r="BC129" s="982"/>
      <c r="BD129" s="982"/>
      <c r="BE129" s="983"/>
      <c r="BF129" s="1100" t="s">
        <v>470</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497</v>
      </c>
      <c r="X130" s="1106"/>
      <c r="Y130" s="1106"/>
      <c r="Z130" s="1107"/>
      <c r="AA130" s="990">
        <v>478674</v>
      </c>
      <c r="AB130" s="991"/>
      <c r="AC130" s="991"/>
      <c r="AD130" s="991"/>
      <c r="AE130" s="992"/>
      <c r="AF130" s="993">
        <v>464879</v>
      </c>
      <c r="AG130" s="991"/>
      <c r="AH130" s="991"/>
      <c r="AI130" s="991"/>
      <c r="AJ130" s="992"/>
      <c r="AK130" s="993">
        <v>453819</v>
      </c>
      <c r="AL130" s="991"/>
      <c r="AM130" s="991"/>
      <c r="AN130" s="991"/>
      <c r="AO130" s="992"/>
      <c r="AP130" s="1108"/>
      <c r="AQ130" s="1109"/>
      <c r="AR130" s="1109"/>
      <c r="AS130" s="1109"/>
      <c r="AT130" s="1110"/>
      <c r="AU130" s="264"/>
      <c r="AV130" s="264"/>
      <c r="AW130" s="264"/>
      <c r="AX130" s="1099" t="s">
        <v>498</v>
      </c>
      <c r="AY130" s="982"/>
      <c r="AZ130" s="982"/>
      <c r="BA130" s="982"/>
      <c r="BB130" s="982"/>
      <c r="BC130" s="982"/>
      <c r="BD130" s="982"/>
      <c r="BE130" s="983"/>
      <c r="BF130" s="1136">
        <v>6.9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499</v>
      </c>
      <c r="X131" s="1144"/>
      <c r="Y131" s="1144"/>
      <c r="Z131" s="1145"/>
      <c r="AA131" s="1037">
        <v>2065668</v>
      </c>
      <c r="AB131" s="1016"/>
      <c r="AC131" s="1016"/>
      <c r="AD131" s="1016"/>
      <c r="AE131" s="1017"/>
      <c r="AF131" s="1015">
        <v>2016668</v>
      </c>
      <c r="AG131" s="1016"/>
      <c r="AH131" s="1016"/>
      <c r="AI131" s="1016"/>
      <c r="AJ131" s="1017"/>
      <c r="AK131" s="1015">
        <v>1971179</v>
      </c>
      <c r="AL131" s="1016"/>
      <c r="AM131" s="1016"/>
      <c r="AN131" s="1016"/>
      <c r="AO131" s="1017"/>
      <c r="AP131" s="1146"/>
      <c r="AQ131" s="1147"/>
      <c r="AR131" s="1147"/>
      <c r="AS131" s="1147"/>
      <c r="AT131" s="1148"/>
      <c r="AU131" s="264"/>
      <c r="AV131" s="264"/>
      <c r="AW131" s="264"/>
      <c r="AX131" s="1118" t="s">
        <v>500</v>
      </c>
      <c r="AY131" s="1070"/>
      <c r="AZ131" s="1070"/>
      <c r="BA131" s="1070"/>
      <c r="BB131" s="1070"/>
      <c r="BC131" s="1070"/>
      <c r="BD131" s="1070"/>
      <c r="BE131" s="1071"/>
      <c r="BF131" s="1119">
        <v>12.4</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502</v>
      </c>
      <c r="W132" s="1129"/>
      <c r="X132" s="1129"/>
      <c r="Y132" s="1129"/>
      <c r="Z132" s="1130"/>
      <c r="AA132" s="1131">
        <v>6.7469215770000002</v>
      </c>
      <c r="AB132" s="1132"/>
      <c r="AC132" s="1132"/>
      <c r="AD132" s="1132"/>
      <c r="AE132" s="1133"/>
      <c r="AF132" s="1134">
        <v>7.2314828220000003</v>
      </c>
      <c r="AG132" s="1132"/>
      <c r="AH132" s="1132"/>
      <c r="AI132" s="1132"/>
      <c r="AJ132" s="1133"/>
      <c r="AK132" s="1134">
        <v>6.8085140920000002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503</v>
      </c>
      <c r="W133" s="1112"/>
      <c r="X133" s="1112"/>
      <c r="Y133" s="1112"/>
      <c r="Z133" s="1113"/>
      <c r="AA133" s="1114">
        <v>7.1</v>
      </c>
      <c r="AB133" s="1115"/>
      <c r="AC133" s="1115"/>
      <c r="AD133" s="1115"/>
      <c r="AE133" s="1116"/>
      <c r="AF133" s="1114">
        <v>6.9</v>
      </c>
      <c r="AG133" s="1115"/>
      <c r="AH133" s="1115"/>
      <c r="AI133" s="1115"/>
      <c r="AJ133" s="1116"/>
      <c r="AK133" s="1114">
        <v>6.9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P1ql1bwxN+9XszyAf/Mrop0w9rs2Sez8Wcpm6MaIs6wQmNxvTcS9RiXhdcPjg5IKaDVBLdzUWsYVQoSozEVQw==" saltValue="JeCNVt1IfkiddgDELf3G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55" zoomScaleNormal="85" zoomScaleSheetLayoutView="100" workbookViewId="0">
      <selection activeCell="CW28" sqref="CW28"/>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LruuGF8VWnaA/0j5hf0kGwtaDkQgYqBpE30uAtg+PvsPata1Xjf2u+ijn5IFoOSfQO6zk9I+XTig/BVY1HVow==" saltValue="M2vCEzIUUNnsdNVS1R3t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52"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VMkVZR0LC1ACI5opYyVfdrTHVu5UsL+9l7b9N0c/ixLxwidkOp/E0IcYqbW8apT1L86zzQ+WJFZc17P5zMjAw==" saltValue="t8Om7GEEV1KkwHLy3+QNC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H1" workbookViewId="0">
      <selection activeCell="AT13" sqref="AT13"/>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512</v>
      </c>
      <c r="AL9" s="1155"/>
      <c r="AM9" s="1155"/>
      <c r="AN9" s="1156"/>
      <c r="AO9" s="292">
        <v>685157</v>
      </c>
      <c r="AP9" s="292">
        <v>162014</v>
      </c>
      <c r="AQ9" s="293">
        <v>163768</v>
      </c>
      <c r="AR9" s="294">
        <v>-1.1000000000000001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513</v>
      </c>
      <c r="AL10" s="1155"/>
      <c r="AM10" s="1155"/>
      <c r="AN10" s="1156"/>
      <c r="AO10" s="295">
        <v>73844</v>
      </c>
      <c r="AP10" s="295">
        <v>17461</v>
      </c>
      <c r="AQ10" s="296">
        <v>20420</v>
      </c>
      <c r="AR10" s="297">
        <v>-14.5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514</v>
      </c>
      <c r="AL11" s="1155"/>
      <c r="AM11" s="1155"/>
      <c r="AN11" s="1156"/>
      <c r="AO11" s="295">
        <v>125980</v>
      </c>
      <c r="AP11" s="295">
        <v>29790</v>
      </c>
      <c r="AQ11" s="296">
        <v>24792</v>
      </c>
      <c r="AR11" s="297">
        <v>20.2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515</v>
      </c>
      <c r="AL12" s="1155"/>
      <c r="AM12" s="1155"/>
      <c r="AN12" s="1156"/>
      <c r="AO12" s="295" t="s">
        <v>516</v>
      </c>
      <c r="AP12" s="295" t="s">
        <v>516</v>
      </c>
      <c r="AQ12" s="296">
        <v>1566</v>
      </c>
      <c r="AR12" s="297" t="s">
        <v>516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517</v>
      </c>
      <c r="AL13" s="1155"/>
      <c r="AM13" s="1155"/>
      <c r="AN13" s="1156"/>
      <c r="AO13" s="295" t="s">
        <v>516</v>
      </c>
      <c r="AP13" s="295" t="s">
        <v>516</v>
      </c>
      <c r="AQ13" s="296" t="s">
        <v>516</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518</v>
      </c>
      <c r="AL14" s="1155"/>
      <c r="AM14" s="1155"/>
      <c r="AN14" s="1156"/>
      <c r="AO14" s="295">
        <v>35760</v>
      </c>
      <c r="AP14" s="295">
        <v>8456</v>
      </c>
      <c r="AQ14" s="296">
        <v>8316</v>
      </c>
      <c r="AR14" s="297">
        <v>1.7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519</v>
      </c>
      <c r="AL15" s="1155"/>
      <c r="AM15" s="1155"/>
      <c r="AN15" s="1156"/>
      <c r="AO15" s="295">
        <v>12174</v>
      </c>
      <c r="AP15" s="295">
        <v>2879</v>
      </c>
      <c r="AQ15" s="296">
        <v>4918</v>
      </c>
      <c r="AR15" s="297">
        <v>-41.5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520</v>
      </c>
      <c r="AL16" s="1158"/>
      <c r="AM16" s="1158"/>
      <c r="AN16" s="1159"/>
      <c r="AO16" s="295">
        <v>-66319</v>
      </c>
      <c r="AP16" s="295">
        <v>-15682</v>
      </c>
      <c r="AQ16" s="296">
        <v>-16679</v>
      </c>
      <c r="AR16" s="297">
        <v>-6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866596</v>
      </c>
      <c r="AP17" s="295">
        <v>204917</v>
      </c>
      <c r="AQ17" s="296">
        <v>207100</v>
      </c>
      <c r="AR17" s="297">
        <v>-1.1000000000000001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525</v>
      </c>
      <c r="AL21" s="1150"/>
      <c r="AM21" s="1150"/>
      <c r="AN21" s="1151"/>
      <c r="AO21" s="307">
        <v>18.21</v>
      </c>
      <c r="AP21" s="308">
        <v>18.739999999999998</v>
      </c>
      <c r="AQ21" s="309">
        <v>-0.53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526</v>
      </c>
      <c r="AL22" s="1150"/>
      <c r="AM22" s="1150"/>
      <c r="AN22" s="1151"/>
      <c r="AO22" s="312">
        <v>95.9</v>
      </c>
      <c r="AP22" s="313">
        <v>94.9</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531</v>
      </c>
      <c r="AL32" s="1166"/>
      <c r="AM32" s="1166"/>
      <c r="AN32" s="1167"/>
      <c r="AO32" s="322">
        <v>440085</v>
      </c>
      <c r="AP32" s="322">
        <v>104064</v>
      </c>
      <c r="AQ32" s="323">
        <v>99822</v>
      </c>
      <c r="AR32" s="324">
        <v>4.2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532</v>
      </c>
      <c r="AL33" s="1166"/>
      <c r="AM33" s="1166"/>
      <c r="AN33" s="1167"/>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533</v>
      </c>
      <c r="AL34" s="1166"/>
      <c r="AM34" s="1166"/>
      <c r="AN34" s="1167"/>
      <c r="AO34" s="322" t="s">
        <v>516</v>
      </c>
      <c r="AP34" s="322" t="s">
        <v>516</v>
      </c>
      <c r="AQ34" s="323" t="s">
        <v>516</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534</v>
      </c>
      <c r="AL35" s="1166"/>
      <c r="AM35" s="1166"/>
      <c r="AN35" s="1167"/>
      <c r="AO35" s="322">
        <v>137413</v>
      </c>
      <c r="AP35" s="322">
        <v>32493</v>
      </c>
      <c r="AQ35" s="323">
        <v>28667</v>
      </c>
      <c r="AR35" s="324">
        <v>13.3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535</v>
      </c>
      <c r="AL36" s="1166"/>
      <c r="AM36" s="1166"/>
      <c r="AN36" s="1167"/>
      <c r="AO36" s="322">
        <v>15144</v>
      </c>
      <c r="AP36" s="322">
        <v>3581</v>
      </c>
      <c r="AQ36" s="323">
        <v>3929</v>
      </c>
      <c r="AR36" s="324">
        <v>-8.9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536</v>
      </c>
      <c r="AL37" s="1166"/>
      <c r="AM37" s="1166"/>
      <c r="AN37" s="1167"/>
      <c r="AO37" s="322">
        <v>1300</v>
      </c>
      <c r="AP37" s="322">
        <v>307</v>
      </c>
      <c r="AQ37" s="323">
        <v>922</v>
      </c>
      <c r="AR37" s="324">
        <v>-66.7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537</v>
      </c>
      <c r="AL38" s="1169"/>
      <c r="AM38" s="1169"/>
      <c r="AN38" s="1170"/>
      <c r="AO38" s="325" t="s">
        <v>516</v>
      </c>
      <c r="AP38" s="325" t="s">
        <v>516</v>
      </c>
      <c r="AQ38" s="326">
        <v>32</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538</v>
      </c>
      <c r="AL39" s="1169"/>
      <c r="AM39" s="1169"/>
      <c r="AN39" s="1170"/>
      <c r="AO39" s="322">
        <v>-5915</v>
      </c>
      <c r="AP39" s="322">
        <v>-1399</v>
      </c>
      <c r="AQ39" s="323">
        <v>-3300</v>
      </c>
      <c r="AR39" s="324">
        <v>-57.6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539</v>
      </c>
      <c r="AL40" s="1166"/>
      <c r="AM40" s="1166"/>
      <c r="AN40" s="1167"/>
      <c r="AO40" s="322">
        <v>-453819</v>
      </c>
      <c r="AP40" s="322">
        <v>-107311</v>
      </c>
      <c r="AQ40" s="323">
        <v>-100418</v>
      </c>
      <c r="AR40" s="324">
        <v>6.9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134208</v>
      </c>
      <c r="AP41" s="322">
        <v>31735</v>
      </c>
      <c r="AQ41" s="323">
        <v>29653</v>
      </c>
      <c r="AR41" s="324">
        <v>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507</v>
      </c>
      <c r="AN49" s="1162" t="s">
        <v>543</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685984</v>
      </c>
      <c r="AN51" s="344">
        <v>147112</v>
      </c>
      <c r="AO51" s="345">
        <v>60.5</v>
      </c>
      <c r="AP51" s="346">
        <v>238802</v>
      </c>
      <c r="AQ51" s="347">
        <v>29.1</v>
      </c>
      <c r="AR51" s="348">
        <v>31.4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450303</v>
      </c>
      <c r="AN52" s="352">
        <v>96569</v>
      </c>
      <c r="AO52" s="353">
        <v>52.2</v>
      </c>
      <c r="AP52" s="354">
        <v>128562</v>
      </c>
      <c r="AQ52" s="355">
        <v>35.200000000000003</v>
      </c>
      <c r="AR52" s="356">
        <v>17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631878</v>
      </c>
      <c r="AN53" s="344">
        <v>138783</v>
      </c>
      <c r="AO53" s="345">
        <v>-5.7</v>
      </c>
      <c r="AP53" s="346">
        <v>288550</v>
      </c>
      <c r="AQ53" s="347">
        <v>20.8</v>
      </c>
      <c r="AR53" s="348">
        <v>-26.5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411465</v>
      </c>
      <c r="AN54" s="352">
        <v>90372</v>
      </c>
      <c r="AO54" s="353">
        <v>-6.4</v>
      </c>
      <c r="AP54" s="354">
        <v>141525</v>
      </c>
      <c r="AQ54" s="355">
        <v>10.1</v>
      </c>
      <c r="AR54" s="356">
        <v>-16.5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587285</v>
      </c>
      <c r="AN55" s="344">
        <v>133171</v>
      </c>
      <c r="AO55" s="345">
        <v>-4</v>
      </c>
      <c r="AP55" s="346">
        <v>245039</v>
      </c>
      <c r="AQ55" s="347">
        <v>-15.1</v>
      </c>
      <c r="AR55" s="348">
        <v>11.1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385116</v>
      </c>
      <c r="AN56" s="352">
        <v>87328</v>
      </c>
      <c r="AO56" s="353">
        <v>-3.4</v>
      </c>
      <c r="AP56" s="354">
        <v>108922</v>
      </c>
      <c r="AQ56" s="355">
        <v>-23</v>
      </c>
      <c r="AR56" s="356">
        <v>19.600000000000001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654321</v>
      </c>
      <c r="AN57" s="344">
        <v>150626</v>
      </c>
      <c r="AO57" s="345">
        <v>13.1</v>
      </c>
      <c r="AP57" s="346">
        <v>237994</v>
      </c>
      <c r="AQ57" s="347">
        <v>-2.9</v>
      </c>
      <c r="AR57" s="348">
        <v>16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355447</v>
      </c>
      <c r="AN58" s="352">
        <v>81825</v>
      </c>
      <c r="AO58" s="353">
        <v>-6.3</v>
      </c>
      <c r="AP58" s="354">
        <v>110361</v>
      </c>
      <c r="AQ58" s="355">
        <v>1.3</v>
      </c>
      <c r="AR58" s="356">
        <v>-7.6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681750</v>
      </c>
      <c r="AN59" s="344">
        <v>161208</v>
      </c>
      <c r="AO59" s="345">
        <v>7</v>
      </c>
      <c r="AP59" s="346">
        <v>267911</v>
      </c>
      <c r="AQ59" s="347">
        <v>12.6</v>
      </c>
      <c r="AR59" s="348">
        <v>-5.6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390497</v>
      </c>
      <c r="AN60" s="352">
        <v>92338</v>
      </c>
      <c r="AO60" s="353">
        <v>12.8</v>
      </c>
      <c r="AP60" s="354">
        <v>106425</v>
      </c>
      <c r="AQ60" s="355">
        <v>-3.6</v>
      </c>
      <c r="AR60" s="356">
        <v>16.399999999999999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648244</v>
      </c>
      <c r="AN61" s="359">
        <v>146180</v>
      </c>
      <c r="AO61" s="360">
        <v>14.2</v>
      </c>
      <c r="AP61" s="361">
        <v>255659</v>
      </c>
      <c r="AQ61" s="362">
        <v>8.9</v>
      </c>
      <c r="AR61" s="348">
        <v>5.3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398566</v>
      </c>
      <c r="AN62" s="352">
        <v>89686</v>
      </c>
      <c r="AO62" s="353">
        <v>9.8000000000000007</v>
      </c>
      <c r="AP62" s="354">
        <v>119159</v>
      </c>
      <c r="AQ62" s="355">
        <v>4</v>
      </c>
      <c r="AR62" s="356">
        <v>5.8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Vg0kNFaUWXCCMgak37o47VB25KNeRcRJEDmWr4nrdCVHQnUsyxnQIgsOJSky5eAwPwzUtrZEiVhpH+eRH7yZQ==" saltValue="SkJaPPSqnTRxBEGX/YOt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BM53" zoomScaleNormal="100" zoomScaleSheetLayoutView="55" workbookViewId="0">
      <selection activeCell="AF66" sqref="AF6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3L01T0g1Gjx80KgdlUxMl0pI76Aob199X+bzOlDA+qsmfebMOR8B8k2AxsmMvRU+agMycsOL4IgjctIrnw8Fw==" saltValue="jlt9TVnWbCN9+JzkTUmQ2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40" zoomScaleNormal="100" zoomScaleSheetLayoutView="55" workbookViewId="0">
      <selection activeCell="CP75" sqref="CP75"/>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WTsTW/4zq4f8zb82YM33ZJJOgCD52v4JbfqjHnfoimgIYdPuhRJadKe+qo4ZebnkWrAKRwCUtjwIepIWR4x4A==" saltValue="gtRtT+lB7tqpjaL054PL1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4" zoomScaleSheetLayoutView="100" workbookViewId="0">
      <selection activeCell="P48" sqref="P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74" t="s">
        <v>3</v>
      </c>
      <c r="D47" s="1174"/>
      <c r="E47" s="1175"/>
      <c r="F47" s="11">
        <v>25.01</v>
      </c>
      <c r="G47" s="12">
        <v>27.37</v>
      </c>
      <c r="H47" s="12">
        <v>28.25</v>
      </c>
      <c r="I47" s="12">
        <v>31.46</v>
      </c>
      <c r="J47" s="13">
        <v>32.15</v>
      </c>
    </row>
    <row r="48" spans="2:10" ht="57.75" customHeight="1" x14ac:dyDescent="0.15">
      <c r="B48" s="14"/>
      <c r="C48" s="1176" t="s">
        <v>4</v>
      </c>
      <c r="D48" s="1176"/>
      <c r="E48" s="1177"/>
      <c r="F48" s="15">
        <v>2.87</v>
      </c>
      <c r="G48" s="16">
        <v>3.25</v>
      </c>
      <c r="H48" s="16">
        <v>4.84</v>
      </c>
      <c r="I48" s="16">
        <v>2.67</v>
      </c>
      <c r="J48" s="17">
        <v>3.79</v>
      </c>
    </row>
    <row r="49" spans="2:10" ht="57.75" customHeight="1" thickBot="1" x14ac:dyDescent="0.2">
      <c r="B49" s="18"/>
      <c r="C49" s="1178" t="s">
        <v>5</v>
      </c>
      <c r="D49" s="1178"/>
      <c r="E49" s="1179"/>
      <c r="F49" s="19">
        <v>2.64</v>
      </c>
      <c r="G49" s="20">
        <v>1.19</v>
      </c>
      <c r="H49" s="20">
        <v>2.52</v>
      </c>
      <c r="I49" s="20" t="s">
        <v>564</v>
      </c>
      <c r="J49" s="21">
        <v>0.88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nMPBsJ4WYL3ylZiO1i5/2pdWS2YiHSSLfP25NApx/RuEODlX1/DmplgjSMq/iKZy2ObonVWoBKjwp90NL7svg==" saltValue="s4ZSntevgg1F68ZABhKG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2019-03-08T13:30:23Z</cp:lastPrinted>
  <dcterms:created xsi:type="dcterms:W3CDTF">2019-02-14T02:59:25Z</dcterms:created>
  <dcterms:modified xsi:type="dcterms:W3CDTF">2022-03-29T07:47:13Z</dcterms:modified>
  <cp:category/>
</cp:coreProperties>
</file>