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D:\みうら\財政状況資料集\"/>
    </mc:Choice>
  </mc:AlternateContent>
  <xr:revisionPtr revIDLastSave="0" documentId="8_{B38AE5C8-8B0D-44FA-BA64-38B149DA59EE}" xr6:coauthVersionLast="43" xr6:coauthVersionMax="43" xr10:uidLastSave="{00000000-0000-0000-0000-000000000000}"/>
  <bookViews>
    <workbookView xWindow="-120" yWindow="-120" windowWidth="29040" windowHeight="1644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81029" concurrentManualCount="2"/>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O34" i="9"/>
  <c r="AM34" i="9"/>
  <c r="U34" i="9"/>
  <c r="U35" i="9" s="1"/>
  <c r="U36" i="9" s="1"/>
  <c r="C34" i="9"/>
  <c r="BE34" i="9" l="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<sst xmlns="http://schemas.openxmlformats.org/spreadsheetml/2006/main" count="994" uniqueCount="546">
  <si>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</si>
  <si>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</si>
  <si>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</si>
  <si>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</si>
  <si>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</si>
  <si>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</si>
  <si>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</si>
  <si>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</si>
  <si>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</si>
  <si>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</si>
  <si>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</si>
  <si>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</si>
  <si>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</si>
  <si>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</si>
  <si>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</si>
  <si>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</si>
  <si>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</si>
  <si>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</si>
  <si>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</si>
  <si>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</si>
  <si>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</si>
  <si>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</si>
  <si>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</si>
  <si>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</si>
  <si>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</si>
  <si>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</si>
  <si>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</si>
  <si>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</si>
  <si>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</si>
  <si>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</si>
  <si>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</si>
  <si>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</si>
  <si>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</si>
  <si>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</si>
  <si>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</si>
  <si>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</si>
  <si>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</si>
  <si>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</si>
  <si>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</si>
  <si>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</si>
  <si>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</si>
  <si>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</si>
  <si>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</si>
  <si>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</si>
  <si>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</si>
  <si>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</si>
  <si>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</si>
  <si>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</si>
  <si>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</si>
  <si>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</si>
  <si>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</si>
  <si>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</si>
  <si>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</si>
  <si>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</si>
  <si>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</si>
  <si>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</si>
  <si>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</si>
  <si>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</si>
  <si>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</si>
  <si>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</si>
  <si>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</si>
  <si>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</si>
  <si>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</si>
  <si>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</si>
  <si>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</si>
  <si>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</si>
  <si>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</si>
  <si>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</si>
  <si>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</si>
  <si>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</si>
  <si>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</si>
  <si>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</si>
  <si>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</si>
  <si>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</si>
  <si>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</si>
  <si>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</si>
  <si>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</si>
  <si>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</si>
  <si>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</si>
  <si>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</si>
  <si>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</si>
  <si>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</si>
  <si>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</si>
  <si>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</si>
  <si>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</si>
  <si>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</si>
  <si>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</si>
  <si>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</si>
  <si>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</si>
  <si>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</si>
  <si>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</si>
  <si>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</si>
  <si>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</si>
  <si>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</si>
  <si>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</si>
  <si>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</si>
  <si>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</si>
  <si>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</si>
  <si>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</si>
  <si>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</si>
  <si>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</si>
  <si>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</si>
  <si>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</si>
  <si>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</si>
  <si>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</si>
  <si>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</si>
  <si>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</si>
  <si>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</si>
  <si>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</si>
  <si>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</si>
  <si>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</si>
  <si>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</si>
  <si>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</si>
  <si>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</si>
  <si>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</si>
  <si>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</si>
  <si>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</si>
  <si>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</si>
  <si>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</si>
  <si>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</si>
  <si>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</si>
  <si>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</si>
  <si>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</si>
  <si>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</si>
  <si>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</si>
  <si>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</si>
  <si>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</si>
  <si>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</si>
  <si>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</si>
  <si>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</si>
  <si>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</si>
  <si>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</si>
  <si>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</si>
  <si>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</si>
  <si>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</si>
  <si>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</si>
  <si>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</si>
  <si>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</si>
  <si>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</si>
  <si>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</si>
  <si>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</si>
  <si>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</si>
  <si>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</si>
  <si>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</si>
  <si>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</si>
  <si>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</si>
  <si>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</si>
  <si>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</si>
  <si>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</si>
  <si>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</si>
  <si>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</si>
  <si>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</si>
  <si>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</si>
  <si>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</si>
  <si>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</si>
  <si>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</si>
  <si>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</si>
  <si>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</si>
  <si>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</si>
  <si>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</si>
  <si>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</si>
  <si>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</si>
  <si>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</si>
  <si>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</si>
  <si>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</si>
  <si>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</si>
  <si>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</si>
  <si>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</si>
  <si>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</si>
  <si>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</si>
  <si>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</si>
  <si>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</si>
  <si>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</si>
  <si>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</si>
  <si>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</si>
  <si>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</si>
  <si>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</si>
  <si>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</si>
  <si>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</si>
  <si>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</si>
  <si>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</si>
  <si>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</si>
  <si>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</si>
  <si>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</si>
  <si>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</si>
  <si>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</si>
  <si>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</si>
  <si>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</si>
  <si>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</si>
  <si>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</si>
  <si>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長野県南木曽町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</si>
  <si>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</si>
  <si>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</si>
  <si>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</si>
  <si>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</si>
  <si>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</si>
  <si>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</si>
  <si>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</si>
  <si>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</si>
  <si>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</si>
  <si>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</si>
  <si>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</si>
  <si>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</si>
  <si>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</si>
  <si>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</si>
  <si>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</si>
  <si>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</si>
  <si>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</si>
  <si>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</si>
  <si>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</si>
  <si>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</si>
  <si>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</si>
  <si>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</si>
  <si>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</si>
  <si>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</si>
  <si>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</si>
  <si>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</si>
  <si>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</si>
  <si>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</si>
  <si>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</si>
  <si>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</si>
  <si>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</si>
  <si>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</si>
  <si>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</si>
  <si>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</si>
  <si>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</si>
  <si>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</si>
  <si>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</si>
  <si>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</si>
  <si>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</si>
  <si>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</si>
  <si>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</si>
  <si>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</si>
  <si>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</si>
  <si>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</si>
  <si>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</si>
  <si>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</si>
  <si>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</si>
  <si>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</si>
  <si>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</si>
  <si>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</si>
  <si>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</si>
  <si>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</si>
  <si>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</si>
  <si>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</si>
  <si>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</si>
  <si>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</si>
  <si>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</si>
  <si>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</si>
  <si>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</si>
  <si>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</si>
  <si>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</si>
  <si>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</si>
  <si>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</si>
  <si>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</si>
  <si>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</si>
  <si>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</si>
  <si>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</si>
  <si>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</si>
  <si>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</si>
  <si>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</si>
  <si>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</si>
  <si>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</si>
  <si>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</si>
  <si>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</si>
  <si>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</si>
  <si>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</si>
  <si>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</si>
  <si>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</si>
  <si>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</si>
  <si>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</si>
  <si>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</si>
  <si>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</si>
  <si>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</si>
  <si>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</si>
  <si>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</si>
  <si>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</si>
  <si>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</si>
  <si>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</si>
  <si>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</si>
  <si>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</si>
  <si>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</si>
  <si>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</si>
  <si>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</si>
  <si>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</si>
  <si>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</si>
  <si>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</si>
  <si>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</si>
  <si>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</si>
  <si>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</si>
  <si>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</si>
  <si>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</si>
  <si>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</si>
  <si>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</si>
  <si>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</si>
  <si>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</si>
  <si>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</si>
  <si>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</si>
  <si>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</si>
  <si>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</si>
  <si>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</si>
  <si>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</si>
  <si>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</si>
  <si>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</si>
  <si>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</si>
  <si>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</si>
  <si>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</si>
  <si>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</si>
  <si>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</si>
  <si>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</si>
  <si>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</si>
  <si>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</si>
  <si>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</si>
  <si>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</si>
  <si>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</si>
  <si>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</si>
  <si>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</si>
  <si>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</si>
  <si>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</si>
  <si>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</si>
  <si>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</si>
  <si>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</si>
  <si>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</si>
  <si>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</si>
  <si>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</si>
  <si>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</si>
  <si>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</si>
  <si>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</si>
  <si>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</si>
  <si>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</si>
  <si>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</si>
  <si>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</si>
  <si>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</si>
  <si>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</si>
  <si>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</si>
  <si>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</si>
  <si>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</si>
  <si>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</si>
  <si>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長野県南木曽町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</si>
  <si>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</si>
  <si>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</si>
  <si>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</si>
  <si>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</si>
  <si>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</si>
  <si>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</si>
  <si>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</si>
  <si>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</si>
  <si>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</si>
  <si>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</si>
  <si>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</si>
  <si>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</si>
  <si>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</si>
  <si>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</si>
  <si>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</si>
  <si>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</si>
  <si>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</si>
  <si>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</si>
  <si>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</si>
  <si>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</si>
  <si>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</si>
  <si>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</si>
  <si>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</si>
  <si>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</si>
  <si>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</si>
  <si>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</si>
  <si>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</si>
  <si>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</si>
  <si>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</si>
  <si>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</si>
  <si>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</si>
  <si>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</si>
  <si>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</si>
  <si>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</si>
  <si>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</si>
  <si>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</si>
  <si>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</si>
  <si>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</si>
  <si>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</si>
  <si>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南木曽町農業集落排水事業特別会計</t>
    <phoneticPr fontId="5"/>
  </si>
  <si>
    <t>南木曽町浄化槽市町村整備推進事業特別会計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</si>
  <si>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</si>
  <si>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</si>
  <si>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</si>
  <si>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</si>
  <si>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</si>
  <si>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</si>
  <si>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</si>
  <si>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</si>
  <si>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</si>
  <si>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</si>
  <si>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</si>
  <si>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</si>
  <si>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</si>
  <si>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</si>
  <si>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</si>
  <si>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</si>
  <si>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</si>
  <si>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</si>
  <si>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</si>
  <si>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</si>
  <si>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</si>
  <si>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</si>
  <si>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</si>
  <si>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</si>
  <si>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</si>
  <si>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</si>
  <si>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</si>
  <si>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</si>
  <si>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</si>
  <si>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</si>
  <si>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</si>
  <si>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</si>
  <si>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</si>
  <si>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</si>
  <si>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</si>
  <si>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</si>
  <si>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</si>
  <si>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</si>
  <si>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</si>
  <si>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</si>
  <si>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</si>
  <si>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</si>
  <si>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</si>
  <si>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</si>
  <si>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</si>
  <si>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</si>
  <si>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</si>
  <si>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</si>
  <si>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</si>
  <si>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</si>
  <si>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</si>
  <si>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</si>
  <si>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</si>
  <si>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</si>
  <si>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</si>
  <si>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南木曽町下水道事業特別会計</t>
    <phoneticPr fontId="5"/>
  </si>
  <si>
    <t>-</t>
    <phoneticPr fontId="5"/>
  </si>
  <si>
    <t>将来負担比率（(Ｅ)－(Ｆ)）／（(Ｃ)－(Ｄ)）×１００</t>
    <rPh sb="0" eb="2">
      <t>ショウライ</t>
    </rPh>
    <rPh sb="2" eb="4">
      <t>フタン</t>
    </rPh>
    <rPh sb="4" eb="6">
      <t>ヒリツ</t>
    </rPh>
    <phoneticPr fontId="5"/>
  </si>
  <si>
    <t>南木曽町浄化槽市町村整備推進事業特別会計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</si>
  <si>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</si>
  <si>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</si>
  <si>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</si>
  <si>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</si>
  <si>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</si>
  <si>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</si>
  <si>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</si>
  <si>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</si>
  <si>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</si>
  <si>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</si>
  <si>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</si>
  <si>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</si>
  <si>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</si>
  <si>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</si>
  <si>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</si>
  <si>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</si>
  <si>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</si>
  <si>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</si>
  <si>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</si>
  <si>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</si>
  <si>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</si>
  <si>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</si>
  <si>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</si>
  <si>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</si>
  <si>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</si>
  <si>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</si>
  <si>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</si>
  <si>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</si>
  <si>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</si>
  <si>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</si>
  <si>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</si>
  <si>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</si>
  <si>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</si>
  <si>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</si>
  <si>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</si>
  <si>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</si>
  <si>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</si>
  <si>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</si>
  <si>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</si>
  <si>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</si>
  <si>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</si>
  <si>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</si>
  <si>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</si>
  <si>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</si>
  <si>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</si>
  <si>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</si>
  <si>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</si>
  <si>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</si>
  <si>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</si>
  <si>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</si>
  <si>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</si>
  <si>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</si>
  <si>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</si>
  <si>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</si>
  <si>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</si>
  <si>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</si>
  <si>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</si>
  <si>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</si>
  <si>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</si>
  <si>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</si>
  <si>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</si>
  <si>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</si>
  <si>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</si>
  <si>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</si>
  <si>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</si>
  <si>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</si>
  <si>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</si>
  <si>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</si>
  <si>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</si>
  <si>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</si>
  <si>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</si>
  <si>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</si>
  <si>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</si>
  <si>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</si>
  <si>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</si>
  <si>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</si>
  <si>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</si>
  <si>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</si>
  <si>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</si>
  <si>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</si>
  <si>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</si>
  <si>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1.77</t>
  </si>
  <si>
    <t>一般会計</t>
  </si>
  <si>
    <t>南木曽町国民健康保険特別会計</t>
  </si>
  <si>
    <t>簡易水道事業特別会計</t>
  </si>
  <si>
    <t>南木曽町浄化槽市町村整備推進事業特別会計</t>
  </si>
  <si>
    <t>南木曽町農業集落排水事業特別会計</t>
  </si>
  <si>
    <t>南木曽町下水道事業特別会計</t>
  </si>
  <si>
    <t>南木曽町営妻籠宿有料駐車場特別会計</t>
  </si>
  <si>
    <t>南木曽町後期高齢者医療特別会計</t>
  </si>
  <si>
    <t>その他会計（赤字）</t>
  </si>
  <si>
    <t>その他会計（黒字）</t>
  </si>
  <si>
    <t>-</t>
    <phoneticPr fontId="2"/>
  </si>
  <si>
    <t>-</t>
    <phoneticPr fontId="2"/>
  </si>
  <si>
    <t>木曽広域連合</t>
    <phoneticPr fontId="5"/>
  </si>
  <si>
    <t>　　（一般会計）</t>
    <phoneticPr fontId="5"/>
  </si>
  <si>
    <t>　　（一般会計（下水道））</t>
    <phoneticPr fontId="5"/>
  </si>
  <si>
    <t>　　（木曽寮特別会計）</t>
    <phoneticPr fontId="5"/>
  </si>
  <si>
    <t>　　（介護保険特別会計）</t>
    <phoneticPr fontId="5"/>
  </si>
  <si>
    <t>長野県市町村自治振興組合</t>
    <rPh sb="10" eb="12">
      <t>クミアイ</t>
    </rPh>
    <phoneticPr fontId="5"/>
  </si>
  <si>
    <t>長野県後期高齢者医療広域連合</t>
    <phoneticPr fontId="5"/>
  </si>
  <si>
    <t>　　（後期高齢者医療事業会計）</t>
    <phoneticPr fontId="5"/>
  </si>
  <si>
    <t>長野県市町村総合事務組合</t>
    <phoneticPr fontId="5"/>
  </si>
  <si>
    <t>　　（非常勤職員公務災害補償特別会計）</t>
    <phoneticPr fontId="5"/>
  </si>
  <si>
    <t>中信地域町村交通災害共済事務組合</t>
    <rPh sb="14" eb="16">
      <t>クミアイ</t>
    </rPh>
    <phoneticPr fontId="5"/>
  </si>
  <si>
    <t>松塩筑木曽老人福祉施設組合</t>
    <rPh sb="11" eb="13">
      <t>クミアイ</t>
    </rPh>
    <phoneticPr fontId="5"/>
  </si>
  <si>
    <t>長野県地方税滞納整理機構</t>
    <rPh sb="10" eb="12">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</si>
</sst>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extLst>
            <c:ext xmlns:c16="http://schemas.microsoft.com/office/drawing/2014/chart" uri="{C3380CC4-5D6E-409C-BE32-E72D297353CC}">
              <c16:uniqueId val="{00000000-95AD-4F5E-82F5-D7FD79A60A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144126</c:v>
                </c:pt>
                <c:pt idx="1">
                  <c:v>91685</c:v>
                </c:pt>
                <c:pt idx="2">
                  <c:v>147112</c:v>
                </c:pt>
                <c:pt idx="3">
                  <c:v>138783</c:v>
                </c:pt>
                <c:pt idx="4">
                  <c:v>133171</c:v>
                </c:pt>
              </c:numCache>
            </c:numRef>
          </c:val>
          <c:smooth val="0"/>
          <c:extLst>
            <c:ext xmlns:c16="http://schemas.microsoft.com/office/drawing/2014/chart" uri="{C3380CC4-5D6E-409C-BE32-E72D297353CC}">
              <c16:uniqueId val="{00000001-95AD-4F5E-82F5-D7FD79A60A1A}"/>
            </c:ext>
          </c:extLst>
        </c:ser>
        <c:dLbls>
          <c:showLegendKey val="0"/>
          <c:showVal val="0"/>
          <c:showCatName val="0"/>
          <c:showSerName val="0"/>
          <c:showPercent val="0"/>
          <c:showBubbleSize val="0"/>
        </c:dLbls>
        <c:marker val="1"/>
        <c:smooth val="0"/>
        <c:axId val="90337280"/>
        <c:axId val="90338816"/>
      </c:lineChart>
      <c:catAx>
        <c:axId val="90337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38816"/>
        <c:crosses val="autoZero"/>
        <c:auto val="1"/>
        <c:lblAlgn val="ctr"/>
        <c:lblOffset val="100"/>
        <c:tickLblSkip val="1"/>
        <c:tickMarkSkip val="1"/>
        <c:noMultiLvlLbl val="0"/>
      </c:catAx>
      <c:valAx>
        <c:axId val="903388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37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c:v>
                </c:pt>
                <c:pt idx="1">
                  <c:v>2.63</c:v>
                </c:pt>
                <c:pt idx="2">
                  <c:v>2.87</c:v>
                </c:pt>
                <c:pt idx="3">
                  <c:v>3.25</c:v>
                </c:pt>
                <c:pt idx="4">
                  <c:v>4.84</c:v>
                </c:pt>
              </c:numCache>
            </c:numRef>
          </c:val>
          <c:extLst>
            <c:ext xmlns:c16="http://schemas.microsoft.com/office/drawing/2014/chart" uri="{C3380CC4-5D6E-409C-BE32-E72D297353CC}">
              <c16:uniqueId val="{00000000-F162-4C37-9DE0-17D097094D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23.21</c:v>
                </c:pt>
                <c:pt idx="1">
                  <c:v>23.56</c:v>
                </c:pt>
                <c:pt idx="2">
                  <c:v>25.01</c:v>
                </c:pt>
                <c:pt idx="3">
                  <c:v>27.37</c:v>
                </c:pt>
                <c:pt idx="4">
                  <c:v>28.25</c:v>
                </c:pt>
              </c:numCache>
            </c:numRef>
          </c:val>
          <c:extLst>
            <c:ext xmlns:c16="http://schemas.microsoft.com/office/drawing/2014/chart" uri="{C3380CC4-5D6E-409C-BE32-E72D297353CC}">
              <c16:uniqueId val="{00000001-F162-4C37-9DE0-17D097094DE3}"/>
            </c:ext>
          </c:extLst>
        </c:ser>
        <c:dLbls>
          <c:showLegendKey val="0"/>
          <c:showVal val="0"/>
          <c:showCatName val="0"/>
          <c:showSerName val="0"/>
          <c:showPercent val="0"/>
          <c:showBubbleSize val="0"/>
        </c:dLbls>
        <c:gapWidth val="250"/>
        <c:overlap val="100"/>
        <c:axId val="93443200"/>
        <c:axId val="93444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3.15</c:v>
                </c:pt>
                <c:pt idx="1">
                  <c:v>-1.77</c:v>
                </c:pt>
                <c:pt idx="2">
                  <c:v>2.64</c:v>
                </c:pt>
                <c:pt idx="3">
                  <c:v>1.19</c:v>
                </c:pt>
                <c:pt idx="4">
                  <c:v>2.52</c:v>
                </c:pt>
              </c:numCache>
            </c:numRef>
          </c:val>
          <c:smooth val="0"/>
          <c:extLst>
            <c:ext xmlns:c16="http://schemas.microsoft.com/office/drawing/2014/chart" uri="{C3380CC4-5D6E-409C-BE32-E72D297353CC}">
              <c16:uniqueId val="{00000002-F162-4C37-9DE0-17D097094DE3}"/>
            </c:ext>
          </c:extLst>
        </c:ser>
        <c:dLbls>
          <c:showLegendKey val="0"/>
          <c:showVal val="0"/>
          <c:showCatName val="0"/>
          <c:showSerName val="0"/>
          <c:showPercent val="0"/>
          <c:showBubbleSize val="0"/>
        </c:dLbls>
        <c:marker val="1"/>
        <c:smooth val="0"/>
        <c:axId val="93443200"/>
        <c:axId val="93444736"/>
      </c:lineChart>
      <c:catAx>
        <c:axId val="9344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444736"/>
        <c:crosses val="autoZero"/>
        <c:auto val="1"/>
        <c:lblAlgn val="ctr"/>
        <c:lblOffset val="100"/>
        <c:tickLblSkip val="1"/>
        <c:tickMarkSkip val="1"/>
        <c:noMultiLvlLbl val="0"/>
      </c:catAx>
      <c:valAx>
        <c:axId val="9344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4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E0-4F40-95C2-6AB7BCF301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E0-4F40-95C2-6AB7BCF30131}"/>
            </c:ext>
          </c:extLst>
        </c:ser>
        <c:ser>
          <c:idx val="2"/>
          <c:order val="2"/>
          <c:tx>
            <c:strRef>
              <c:f>データシート!$A$29</c:f>
              <c:strCache>
                <c:ptCount val="1"/>
                <c:pt idx="0">
                  <c:v>南木曽町後期高齢者医療特別会計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98E0-4F40-95C2-6AB7BCF30131}"/>
            </c:ext>
          </c:extLst>
        </c:ser>
        <c:ser>
          <c:idx val="3"/>
          <c:order val="3"/>
          <c:tx>
            <c:strRef>
              <c:f>データシート!$A$30</c:f>
              <c:strCache>
                <c:ptCount val="1"/>
                <c:pt idx="0">
                  <c:v>南木曽町営妻籠宿有料駐車場特別会計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0.05</c:v>
                </c:pt>
                <c:pt idx="4">
                  <c:v>#N/A</c:v>
                </c:pt>
                <c:pt idx="5">
                  <c:v>7.0000000000000007E-2</c:v>
                </c:pt>
                <c:pt idx="6">
                  <c:v>#N/A</c:v>
                </c:pt>
                <c:pt idx="7">
                  <c:v>7.0000000000000007E-2</c:v>
                </c:pt>
                <c:pt idx="8">
                  <c:v>#N/A</c:v>
                </c:pt>
                <c:pt idx="9">
                  <c:v>0.02</c:v>
                </c:pt>
              </c:numCache>
            </c:numRef>
          </c:val>
          <c:extLst>
            <c:ext xmlns:c16="http://schemas.microsoft.com/office/drawing/2014/chart" uri="{C3380CC4-5D6E-409C-BE32-E72D297353CC}">
              <c16:uniqueId val="{00000003-98E0-4F40-95C2-6AB7BCF30131}"/>
            </c:ext>
          </c:extLst>
        </c:ser>
        <c:ser>
          <c:idx val="4"/>
          <c:order val="4"/>
          <c:tx>
            <c:strRef>
              <c:f>データシート!$A$31</c:f>
              <c:strCache>
                <c:ptCount val="1"/>
                <c:pt idx="0">
                  <c:v>南木曽町下水道事業特別会計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0.04</c:v>
                </c:pt>
                <c:pt idx="6">
                  <c:v>#N/A</c:v>
                </c:pt>
                <c:pt idx="7">
                  <c:v>0.02</c:v>
                </c:pt>
                <c:pt idx="8">
                  <c:v>#N/A</c:v>
                </c:pt>
                <c:pt idx="9">
                  <c:v>0.03</c:v>
                </c:pt>
              </c:numCache>
            </c:numRef>
          </c:val>
          <c:extLst>
            <c:ext xmlns:c16="http://schemas.microsoft.com/office/drawing/2014/chart" uri="{C3380CC4-5D6E-409C-BE32-E72D297353CC}">
              <c16:uniqueId val="{00000004-98E0-4F40-95C2-6AB7BCF30131}"/>
            </c:ext>
          </c:extLst>
        </c:ser>
        <c:ser>
          <c:idx val="5"/>
          <c:order val="5"/>
          <c:tx>
            <c:strRef>
              <c:f>データシート!$A$32</c:f>
              <c:strCache>
                <c:ptCount val="1"/>
                <c:pt idx="0">
                  <c:v>南木曽町農業集落排水事業特別会計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0.02</c:v>
                </c:pt>
                <c:pt idx="4">
                  <c:v>#N/A</c:v>
                </c:pt>
                <c:pt idx="5">
                  <c:v>0.11</c:v>
                </c:pt>
                <c:pt idx="6">
                  <c:v>#N/A</c:v>
                </c:pt>
                <c:pt idx="7">
                  <c:v>0.02</c:v>
                </c:pt>
                <c:pt idx="8">
                  <c:v>#N/A</c:v>
                </c:pt>
                <c:pt idx="9">
                  <c:v>0.05</c:v>
                </c:pt>
              </c:numCache>
            </c:numRef>
          </c:val>
          <c:extLst>
            <c:ext xmlns:c16="http://schemas.microsoft.com/office/drawing/2014/chart" uri="{C3380CC4-5D6E-409C-BE32-E72D297353CC}">
              <c16:uniqueId val="{00000005-98E0-4F40-95C2-6AB7BCF30131}"/>
            </c:ext>
          </c:extLst>
        </c:ser>
        <c:ser>
          <c:idx val="6"/>
          <c:order val="6"/>
          <c:tx>
            <c:strRef>
              <c:f>データシート!$A$33</c:f>
              <c:strCache>
                <c:ptCount val="1"/>
                <c:pt idx="0">
                  <c:v>南木曽町浄化槽市町村整備推進事業特別会計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0.06</c:v>
                </c:pt>
                <c:pt idx="4">
                  <c:v>#N/A</c:v>
                </c:pt>
                <c:pt idx="5">
                  <c:v>0.22</c:v>
                </c:pt>
                <c:pt idx="6">
                  <c:v>#N/A</c:v>
                </c:pt>
                <c:pt idx="7">
                  <c:v>7.0000000000000007E-2</c:v>
                </c:pt>
                <c:pt idx="8">
                  <c:v>#N/A</c:v>
                </c:pt>
                <c:pt idx="9">
                  <c:v>0.06</c:v>
                </c:pt>
              </c:numCache>
            </c:numRef>
          </c:val>
          <c:extLst>
            <c:ext xmlns:c16="http://schemas.microsoft.com/office/drawing/2014/chart" uri="{C3380CC4-5D6E-409C-BE32-E72D297353CC}">
              <c16:uniqueId val="{00000006-98E0-4F40-95C2-6AB7BCF30131}"/>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0.15</c:v>
                </c:pt>
                <c:pt idx="2">
                  <c:v>#N/A</c:v>
                </c:pt>
                <c:pt idx="3">
                  <c:v>0.08</c:v>
                </c:pt>
                <c:pt idx="4">
                  <c:v>#N/A</c:v>
                </c:pt>
                <c:pt idx="5">
                  <c:v>0.17</c:v>
                </c:pt>
                <c:pt idx="6">
                  <c:v>#N/A</c:v>
                </c:pt>
                <c:pt idx="7">
                  <c:v>0.02</c:v>
                </c:pt>
                <c:pt idx="8">
                  <c:v>#N/A</c:v>
                </c:pt>
                <c:pt idx="9">
                  <c:v>0.28999999999999998</c:v>
                </c:pt>
              </c:numCache>
            </c:numRef>
          </c:val>
          <c:extLst>
            <c:ext xmlns:c16="http://schemas.microsoft.com/office/drawing/2014/chart" uri="{C3380CC4-5D6E-409C-BE32-E72D297353CC}">
              <c16:uniqueId val="{00000007-98E0-4F40-95C2-6AB7BCF30131}"/>
            </c:ext>
          </c:extLst>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1.93</c:v>
                </c:pt>
                <c:pt idx="2">
                  <c:v>#N/A</c:v>
                </c:pt>
                <c:pt idx="3">
                  <c:v>1.72</c:v>
                </c:pt>
                <c:pt idx="4">
                  <c:v>#N/A</c:v>
                </c:pt>
                <c:pt idx="5">
                  <c:v>2.08</c:v>
                </c:pt>
                <c:pt idx="6">
                  <c:v>#N/A</c:v>
                </c:pt>
                <c:pt idx="7">
                  <c:v>1.17</c:v>
                </c:pt>
                <c:pt idx="8">
                  <c:v>#N/A</c:v>
                </c:pt>
                <c:pt idx="9">
                  <c:v>2.0499999999999998</c:v>
                </c:pt>
              </c:numCache>
            </c:numRef>
          </c:val>
          <c:extLst>
            <c:ext xmlns:c16="http://schemas.microsoft.com/office/drawing/2014/chart" uri="{C3380CC4-5D6E-409C-BE32-E72D297353CC}">
              <c16:uniqueId val="{00000008-98E0-4F40-95C2-6AB7BCF301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2.79</c:v>
                </c:pt>
                <c:pt idx="2">
                  <c:v>#N/A</c:v>
                </c:pt>
                <c:pt idx="3">
                  <c:v>2.63</c:v>
                </c:pt>
                <c:pt idx="4">
                  <c:v>#N/A</c:v>
                </c:pt>
                <c:pt idx="5">
                  <c:v>2.86</c:v>
                </c:pt>
                <c:pt idx="6">
                  <c:v>#N/A</c:v>
                </c:pt>
                <c:pt idx="7">
                  <c:v>3.24</c:v>
                </c:pt>
                <c:pt idx="8">
                  <c:v>#N/A</c:v>
                </c:pt>
                <c:pt idx="9">
                  <c:v>4.83</c:v>
                </c:pt>
              </c:numCache>
            </c:numRef>
          </c:val>
          <c:extLst>
            <c:ext xmlns:c16="http://schemas.microsoft.com/office/drawing/2014/chart" uri="{C3380CC4-5D6E-409C-BE32-E72D297353CC}">
              <c16:uniqueId val="{00000009-98E0-4F40-95C2-6AB7BCF30131}"/>
            </c:ext>
          </c:extLst>
        </c:ser>
        <c:dLbls>
          <c:showLegendKey val="0"/>
          <c:showVal val="0"/>
          <c:showCatName val="0"/>
          <c:showSerName val="0"/>
          <c:showPercent val="0"/>
          <c:showBubbleSize val="0"/>
        </c:dLbls>
        <c:gapWidth val="150"/>
        <c:overlap val="100"/>
        <c:axId val="94946048"/>
        <c:axId val="94947584"/>
      </c:barChart>
      <c:catAx>
        <c:axId val="9494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47584"/>
        <c:crosses val="autoZero"/>
        <c:auto val="1"/>
        <c:lblAlgn val="ctr"/>
        <c:lblOffset val="100"/>
        <c:tickLblSkip val="1"/>
        <c:tickMarkSkip val="1"/>
        <c:noMultiLvlLbl val="0"/>
      </c:catAx>
      <c:valAx>
        <c:axId val="9494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46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592</c:v>
                </c:pt>
                <c:pt idx="5">
                  <c:v>562</c:v>
                </c:pt>
                <c:pt idx="8">
                  <c:v>545</c:v>
                </c:pt>
                <c:pt idx="11">
                  <c:v>519</c:v>
                </c:pt>
                <c:pt idx="14">
                  <c:v>490</c:v>
                </c:pt>
              </c:numCache>
            </c:numRef>
          </c:val>
          <c:extLst>
            <c:ext xmlns:c16="http://schemas.microsoft.com/office/drawing/2014/chart" uri="{C3380CC4-5D6E-409C-BE32-E72D297353CC}">
              <c16:uniqueId val="{00000000-5D4E-4303-97B4-0BB22B2E13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4E-4303-97B4-0BB22B2E13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5</c:v>
                </c:pt>
                <c:pt idx="6">
                  <c:v>3</c:v>
                </c:pt>
                <c:pt idx="9">
                  <c:v>3</c:v>
                </c:pt>
                <c:pt idx="12">
                  <c:v>3</c:v>
                </c:pt>
              </c:numCache>
            </c:numRef>
          </c:val>
          <c:extLst>
            <c:ext xmlns:c16="http://schemas.microsoft.com/office/drawing/2014/chart" uri="{C3380CC4-5D6E-409C-BE32-E72D297353CC}">
              <c16:uniqueId val="{00000002-5D4E-4303-97B4-0BB22B2E13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c:v>
                </c:pt>
                <c:pt idx="3">
                  <c:v>16</c:v>
                </c:pt>
                <c:pt idx="6">
                  <c:v>12</c:v>
                </c:pt>
                <c:pt idx="9">
                  <c:v>13</c:v>
                </c:pt>
                <c:pt idx="12">
                  <c:v>10</c:v>
                </c:pt>
              </c:numCache>
            </c:numRef>
          </c:val>
          <c:extLst>
            <c:ext xmlns:c16="http://schemas.microsoft.com/office/drawing/2014/chart" uri="{C3380CC4-5D6E-409C-BE32-E72D297353CC}">
              <c16:uniqueId val="{00000003-5D4E-4303-97B4-0BB22B2E13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187</c:v>
                </c:pt>
                <c:pt idx="3">
                  <c:v>186</c:v>
                </c:pt>
                <c:pt idx="6">
                  <c:v>171</c:v>
                </c:pt>
                <c:pt idx="9">
                  <c:v>174</c:v>
                </c:pt>
                <c:pt idx="12">
                  <c:v>164</c:v>
                </c:pt>
              </c:numCache>
            </c:numRef>
          </c:val>
          <c:extLst>
            <c:ext xmlns:c16="http://schemas.microsoft.com/office/drawing/2014/chart" uri="{C3380CC4-5D6E-409C-BE32-E72D297353CC}">
              <c16:uniqueId val="{00000004-5D4E-4303-97B4-0BB22B2E13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4E-4303-97B4-0BB22B2E13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4E-4303-97B4-0BB22B2E13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600</c:v>
                </c:pt>
                <c:pt idx="3">
                  <c:v>552</c:v>
                </c:pt>
                <c:pt idx="6">
                  <c:v>519</c:v>
                </c:pt>
                <c:pt idx="9">
                  <c:v>465</c:v>
                </c:pt>
                <c:pt idx="12">
                  <c:v>453</c:v>
                </c:pt>
              </c:numCache>
            </c:numRef>
          </c:val>
          <c:extLst>
            <c:ext xmlns:c16="http://schemas.microsoft.com/office/drawing/2014/chart" uri="{C3380CC4-5D6E-409C-BE32-E72D297353CC}">
              <c16:uniqueId val="{00000007-5D4E-4303-97B4-0BB22B2E13C1}"/>
            </c:ext>
          </c:extLst>
        </c:ser>
        <c:dLbls>
          <c:showLegendKey val="0"/>
          <c:showVal val="0"/>
          <c:showCatName val="0"/>
          <c:showSerName val="0"/>
          <c:showPercent val="0"/>
          <c:showBubbleSize val="0"/>
        </c:dLbls>
        <c:gapWidth val="100"/>
        <c:overlap val="100"/>
        <c:axId val="95700096"/>
        <c:axId val="95701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223</c:v>
                </c:pt>
                <c:pt idx="2">
                  <c:v>#N/A</c:v>
                </c:pt>
                <c:pt idx="3">
                  <c:v>#N/A</c:v>
                </c:pt>
                <c:pt idx="4">
                  <c:v>197</c:v>
                </c:pt>
                <c:pt idx="5">
                  <c:v>#N/A</c:v>
                </c:pt>
                <c:pt idx="6">
                  <c:v>#N/A</c:v>
                </c:pt>
                <c:pt idx="7">
                  <c:v>160</c:v>
                </c:pt>
                <c:pt idx="8">
                  <c:v>#N/A</c:v>
                </c:pt>
                <c:pt idx="9">
                  <c:v>#N/A</c:v>
                </c:pt>
                <c:pt idx="10">
                  <c:v>136</c:v>
                </c:pt>
                <c:pt idx="11">
                  <c:v>#N/A</c:v>
                </c:pt>
                <c:pt idx="12">
                  <c:v>#N/A</c:v>
                </c:pt>
                <c:pt idx="13">
                  <c:v>140</c:v>
                </c:pt>
                <c:pt idx="14">
                  <c:v>#N/A</c:v>
                </c:pt>
              </c:numCache>
            </c:numRef>
          </c:val>
          <c:smooth val="0"/>
          <c:extLst>
            <c:ext xmlns:c16="http://schemas.microsoft.com/office/drawing/2014/chart" uri="{C3380CC4-5D6E-409C-BE32-E72D297353CC}">
              <c16:uniqueId val="{00000008-5D4E-4303-97B4-0BB22B2E13C1}"/>
            </c:ext>
          </c:extLst>
        </c:ser>
        <c:dLbls>
          <c:showLegendKey val="0"/>
          <c:showVal val="0"/>
          <c:showCatName val="0"/>
          <c:showSerName val="0"/>
          <c:showPercent val="0"/>
          <c:showBubbleSize val="0"/>
        </c:dLbls>
        <c:marker val="1"/>
        <c:smooth val="0"/>
        <c:axId val="95700096"/>
        <c:axId val="95701632"/>
      </c:lineChart>
      <c:catAx>
        <c:axId val="9570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01632"/>
        <c:crosses val="autoZero"/>
        <c:auto val="1"/>
        <c:lblAlgn val="ctr"/>
        <c:lblOffset val="100"/>
        <c:tickLblSkip val="1"/>
        <c:tickMarkSkip val="1"/>
        <c:noMultiLvlLbl val="0"/>
      </c:catAx>
      <c:valAx>
        <c:axId val="9570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0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4783</c:v>
                </c:pt>
                <c:pt idx="5">
                  <c:v>4633</c:v>
                </c:pt>
                <c:pt idx="8">
                  <c:v>4592</c:v>
                </c:pt>
                <c:pt idx="11">
                  <c:v>4458</c:v>
                </c:pt>
                <c:pt idx="14">
                  <c:v>4383</c:v>
                </c:pt>
              </c:numCache>
            </c:numRef>
          </c:val>
          <c:extLst>
            <c:ext xmlns:c16="http://schemas.microsoft.com/office/drawing/2014/chart" uri="{C3380CC4-5D6E-409C-BE32-E72D297353CC}">
              <c16:uniqueId val="{00000000-9B50-4FD3-9ED9-971B401D4F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225</c:v>
                </c:pt>
                <c:pt idx="5">
                  <c:v>194</c:v>
                </c:pt>
                <c:pt idx="8">
                  <c:v>162</c:v>
                </c:pt>
                <c:pt idx="11">
                  <c:v>56</c:v>
                </c:pt>
                <c:pt idx="14">
                  <c:v>46</c:v>
                </c:pt>
              </c:numCache>
            </c:numRef>
          </c:val>
          <c:extLst>
            <c:ext xmlns:c16="http://schemas.microsoft.com/office/drawing/2014/chart" uri="{C3380CC4-5D6E-409C-BE32-E72D297353CC}">
              <c16:uniqueId val="{00000001-9B50-4FD3-9ED9-971B401D4F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1362</c:v>
                </c:pt>
                <c:pt idx="5">
                  <c:v>1590</c:v>
                </c:pt>
                <c:pt idx="8">
                  <c:v>1620</c:v>
                </c:pt>
                <c:pt idx="11">
                  <c:v>1671</c:v>
                </c:pt>
                <c:pt idx="14">
                  <c:v>1850</c:v>
                </c:pt>
              </c:numCache>
            </c:numRef>
          </c:val>
          <c:extLst>
            <c:ext xmlns:c16="http://schemas.microsoft.com/office/drawing/2014/chart" uri="{C3380CC4-5D6E-409C-BE32-E72D297353CC}">
              <c16:uniqueId val="{00000002-9B50-4FD3-9ED9-971B401D4F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50-4FD3-9ED9-971B401D4F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50-4FD3-9ED9-971B401D4F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50-4FD3-9ED9-971B401D4F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867</c:v>
                </c:pt>
                <c:pt idx="3">
                  <c:v>873</c:v>
                </c:pt>
                <c:pt idx="6">
                  <c:v>910</c:v>
                </c:pt>
                <c:pt idx="9">
                  <c:v>875</c:v>
                </c:pt>
                <c:pt idx="12">
                  <c:v>845</c:v>
                </c:pt>
              </c:numCache>
            </c:numRef>
          </c:val>
          <c:extLst>
            <c:ext xmlns:c16="http://schemas.microsoft.com/office/drawing/2014/chart" uri="{C3380CC4-5D6E-409C-BE32-E72D297353CC}">
              <c16:uniqueId val="{00000006-9B50-4FD3-9ED9-971B401D4F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96</c:v>
                </c:pt>
                <c:pt idx="3">
                  <c:v>83</c:v>
                </c:pt>
                <c:pt idx="6">
                  <c:v>104</c:v>
                </c:pt>
                <c:pt idx="9">
                  <c:v>92</c:v>
                </c:pt>
                <c:pt idx="12">
                  <c:v>83</c:v>
                </c:pt>
              </c:numCache>
            </c:numRef>
          </c:val>
          <c:extLst>
            <c:ext xmlns:c16="http://schemas.microsoft.com/office/drawing/2014/chart" uri="{C3380CC4-5D6E-409C-BE32-E72D297353CC}">
              <c16:uniqueId val="{00000007-9B50-4FD3-9ED9-971B401D4F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2368</c:v>
                </c:pt>
                <c:pt idx="3">
                  <c:v>2302</c:v>
                </c:pt>
                <c:pt idx="6">
                  <c:v>2180</c:v>
                </c:pt>
                <c:pt idx="9">
                  <c:v>2081</c:v>
                </c:pt>
                <c:pt idx="12">
                  <c:v>1994</c:v>
                </c:pt>
              </c:numCache>
            </c:numRef>
          </c:val>
          <c:extLst>
            <c:ext xmlns:c16="http://schemas.microsoft.com/office/drawing/2014/chart" uri="{C3380CC4-5D6E-409C-BE32-E72D297353CC}">
              <c16:uniqueId val="{00000008-9B50-4FD3-9ED9-971B401D4F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c:v>
                </c:pt>
                <c:pt idx="3">
                  <c:v>9</c:v>
                </c:pt>
                <c:pt idx="6">
                  <c:v>5</c:v>
                </c:pt>
                <c:pt idx="9">
                  <c:v>3</c:v>
                </c:pt>
                <c:pt idx="12">
                  <c:v>0</c:v>
                </c:pt>
              </c:numCache>
            </c:numRef>
          </c:val>
          <c:extLst>
            <c:ext xmlns:c16="http://schemas.microsoft.com/office/drawing/2014/chart" uri="{C3380CC4-5D6E-409C-BE32-E72D297353CC}">
              <c16:uniqueId val="{00000009-9B50-4FD3-9ED9-971B401D4F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4586</c:v>
                </c:pt>
                <c:pt idx="3">
                  <c:v>4300</c:v>
                </c:pt>
                <c:pt idx="6">
                  <c:v>4039</c:v>
                </c:pt>
                <c:pt idx="9">
                  <c:v>3837</c:v>
                </c:pt>
                <c:pt idx="12">
                  <c:v>3691</c:v>
                </c:pt>
              </c:numCache>
            </c:numRef>
          </c:val>
          <c:extLst>
            <c:ext xmlns:c16="http://schemas.microsoft.com/office/drawing/2014/chart" uri="{C3380CC4-5D6E-409C-BE32-E72D297353CC}">
              <c16:uniqueId val="{0000000A-9B50-4FD3-9ED9-971B401D4F62}"/>
            </c:ext>
          </c:extLst>
        </c:ser>
        <c:dLbls>
          <c:showLegendKey val="0"/>
          <c:showVal val="0"/>
          <c:showCatName val="0"/>
          <c:showSerName val="0"/>
          <c:showPercent val="0"/>
          <c:showBubbleSize val="0"/>
        </c:dLbls>
        <c:gapWidth val="100"/>
        <c:overlap val="100"/>
        <c:axId val="95603328"/>
        <c:axId val="9587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1561</c:v>
                </c:pt>
                <c:pt idx="2">
                  <c:v>#N/A</c:v>
                </c:pt>
                <c:pt idx="3">
                  <c:v>#N/A</c:v>
                </c:pt>
                <c:pt idx="4">
                  <c:v>1149</c:v>
                </c:pt>
                <c:pt idx="5">
                  <c:v>#N/A</c:v>
                </c:pt>
                <c:pt idx="6">
                  <c:v>#N/A</c:v>
                </c:pt>
                <c:pt idx="7">
                  <c:v>864</c:v>
                </c:pt>
                <c:pt idx="8">
                  <c:v>#N/A</c:v>
                </c:pt>
                <c:pt idx="9">
                  <c:v>#N/A</c:v>
                </c:pt>
                <c:pt idx="10">
                  <c:v>701</c:v>
                </c:pt>
                <c:pt idx="11">
                  <c:v>#N/A</c:v>
                </c:pt>
                <c:pt idx="12">
                  <c:v>#N/A</c:v>
                </c:pt>
                <c:pt idx="13">
                  <c:v>333</c:v>
                </c:pt>
                <c:pt idx="14">
                  <c:v>#N/A</c:v>
                </c:pt>
              </c:numCache>
            </c:numRef>
          </c:val>
          <c:smooth val="0"/>
          <c:extLst>
            <c:ext xmlns:c16="http://schemas.microsoft.com/office/drawing/2014/chart" uri="{C3380CC4-5D6E-409C-BE32-E72D297353CC}">
              <c16:uniqueId val="{0000000B-9B50-4FD3-9ED9-971B401D4F62}"/>
            </c:ext>
          </c:extLst>
        </c:ser>
        <c:dLbls>
          <c:showLegendKey val="0"/>
          <c:showVal val="0"/>
          <c:showCatName val="0"/>
          <c:showSerName val="0"/>
          <c:showPercent val="0"/>
          <c:showBubbleSize val="0"/>
        </c:dLbls>
        <c:marker val="1"/>
        <c:smooth val="0"/>
        <c:axId val="95603328"/>
        <c:axId val="95879552"/>
      </c:lineChart>
      <c:catAx>
        <c:axId val="9560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879552"/>
        <c:crosses val="autoZero"/>
        <c:auto val="1"/>
        <c:lblAlgn val="ctr"/>
        <c:lblOffset val="100"/>
        <c:tickLblSkip val="1"/>
        <c:tickMarkSkip val="1"/>
        <c:noMultiLvlLbl val="0"/>
      </c:catAx>
      <c:valAx>
        <c:axId val="9587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0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latin typeface="+mn-lt"/>
              <a:ea typeface="+mn-ea"/>
              <a:cs typeface="+mn-cs"/>
            </a:rPr>
            <a:t>元利償還金は、自立推進計画に沿った事業の実施で借入</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を抑制したことにより減少となっており、公営企業債の元</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利償還金に対する繰入金は平成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の繰上償還により減少となった。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算入公債費等は、定期償還により減少傾向ではあるもの</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の交付税措置のある過疎対策事業債の借入を行っているた</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め減少幅は少ないと推測される。</a:t>
          </a:r>
          <a:endParaRPr lang="ja-JP" altLang="ja-JP" sz="1100" b="0" i="0"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latin typeface="+mn-lt"/>
              <a:ea typeface="+mn-ea"/>
              <a:cs typeface="+mn-cs"/>
            </a:rPr>
            <a:t>将来負担額の地方債現在高及び公営企業債等繰入見込み額</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は、平成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年度までの繰上償還及び自立推進</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計画に沿った事業の実施で借入を抑制したことにより大幅に</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減少となった。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充当可能財源等は、充当可能基金の積み立てにより大幅な</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増額となった。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それらにより将来負担比率の分子は減少している。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4,410
4,384
215.93
4,048,326
3,880,542
123,143
2,544,342
3,690,858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人口の減少や全国平均を上回る高齢化率に加え、町内の基幹産業の低迷</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により財政基盤が弱く類似団体を下回っている。平成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年度に策定した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第２次自立推進計画に沿った施策を実行し、活力あるまちづくりを展開しつつ行</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政の効率化に努めることにより、財政の健全化を目指す。</a:t>
          </a:r>
          <a:endParaRPr lang="ja-JP" altLang="ja-JP" sz="1100" b="0" i="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60537</xdr:rowOff>
    </xdr:from>
    <xdr:to>
      <xdr:col>7</xdr:col>
      <xdr:colOff>152400</xdr:colOff>
      <xdr:row>44</xdr:row>
      <xdr:rowOff>60537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04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60537</xdr:rowOff>
    </xdr:from>
    <xdr:to>
      <xdr:col>6</xdr:col>
      <xdr:colOff>0</xdr:colOff>
      <xdr:row>44</xdr:row>
      <xdr:rowOff>60537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60537</xdr:rowOff>
    </xdr:from>
    <xdr:to>
      <xdr:col>4</xdr:col>
      <xdr:colOff>482600</xdr:colOff>
      <xdr:row>44</xdr:row>
      <xdr:rowOff>60537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52494</xdr:rowOff>
    </xdr:from>
    <xdr:to>
      <xdr:col>3</xdr:col>
      <xdr:colOff>279400</xdr:colOff>
      <xdr:row>44</xdr:row>
      <xdr:rowOff>60537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9737</xdr:rowOff>
    </xdr:from>
    <xdr:to>
      <xdr:col>7</xdr:col>
      <xdr:colOff>203200</xdr:colOff>
      <xdr:row>44</xdr:row>
      <xdr:rowOff>111337</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121514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9737</xdr:rowOff>
    </xdr:from>
    <xdr:to>
      <xdr:col>6</xdr:col>
      <xdr:colOff>50800</xdr:colOff>
      <xdr:row>44</xdr:row>
      <xdr:rowOff>111337</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96114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9737</xdr:rowOff>
    </xdr:from>
    <xdr:to>
      <xdr:col>4</xdr:col>
      <xdr:colOff>533400</xdr:colOff>
      <xdr:row>44</xdr:row>
      <xdr:rowOff>111337</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96114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9737</xdr:rowOff>
    </xdr:from>
    <xdr:to>
      <xdr:col>3</xdr:col>
      <xdr:colOff>330200</xdr:colOff>
      <xdr:row>44</xdr:row>
      <xdr:rowOff>111337</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96114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1694</xdr:rowOff>
    </xdr:from>
    <xdr:to>
      <xdr:col>2</xdr:col>
      <xdr:colOff>127000</xdr:colOff>
      <xdr:row>44</xdr:row>
      <xdr:rowOff>103294</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88071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類似団体を上回</a:t>
          </a:r>
          <a:r>
            <a:rPr lang="ja-JP" altLang="en-US" sz="1100" baseline="0">
              <a:solidFill>
                <a:schemeClr val="dk1"/>
              </a:solidFill>
              <a:latin typeface="+mn-lt"/>
              <a:ea typeface="+mn-ea"/>
              <a:cs typeface="+mn-cs"/>
            </a:rPr>
            <a:t>ることがおおいため、</a:t>
          </a:r>
          <a:r>
            <a:rPr lang="ja-JP" altLang="ja-JP" sz="1100" baseline="0">
              <a:solidFill>
                <a:schemeClr val="dk1"/>
              </a:solidFill>
              <a:latin typeface="+mn-lt"/>
              <a:ea typeface="+mn-ea"/>
              <a:cs typeface="+mn-cs"/>
            </a:rPr>
            <a:t>今後も公債費や人件費の抑制など</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行政改革の取組みを通じて義務的経費の削減に努め、財政の弾力化を図る</a:t>
          </a:r>
          <a:r>
            <a:rPr lang="ja-JP" altLang="en-US" sz="110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63</xdr:row>
      <xdr:rowOff>150495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07606"/>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78105</xdr:rowOff>
    </xdr:from>
    <xdr:to>
      <xdr:col>6</xdr:col>
      <xdr:colOff>0</xdr:colOff>
      <xdr:row>63</xdr:row>
      <xdr:rowOff>150495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794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78105</xdr:rowOff>
    </xdr:from>
    <xdr:to>
      <xdr:col>4</xdr:col>
      <xdr:colOff>482600</xdr:colOff>
      <xdr:row>64</xdr:row>
      <xdr:rowOff>67521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7945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55456</xdr:rowOff>
    </xdr:from>
    <xdr:to>
      <xdr:col>3</xdr:col>
      <xdr:colOff>279400</xdr:colOff>
      <xdr:row>64</xdr:row>
      <xdr:rowOff>67521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82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27533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40022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6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27305</xdr:rowOff>
    </xdr:from>
    <xdr:to>
      <xdr:col>4</xdr:col>
      <xdr:colOff>533400</xdr:colOff>
      <xdr:row>63</xdr:row>
      <xdr:rowOff>128905</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113682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16721</xdr:rowOff>
    </xdr:from>
    <xdr:to>
      <xdr:col>3</xdr:col>
      <xdr:colOff>330200</xdr:colOff>
      <xdr:row>64</xdr:row>
      <xdr:rowOff>118321</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4656</xdr:rowOff>
    </xdr:from>
    <xdr:to>
      <xdr:col>2</xdr:col>
      <xdr:colOff>127000</xdr:colOff>
      <xdr:row>64</xdr:row>
      <xdr:rowOff>106256</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91033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[249,485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人口</a:t>
          </a:r>
          <a:r>
            <a:rPr lang="en-US" altLang="ja-JP" sz="1100" baseline="0">
              <a:solidFill>
                <a:schemeClr val="dk1"/>
              </a:solidFill>
              <a:latin typeface="+mn-lt"/>
              <a:ea typeface="+mn-ea"/>
              <a:cs typeface="+mn-cs"/>
            </a:rPr>
            <a:t>1</a:t>
          </a:r>
          <a:r>
            <a:rPr lang="ja-JP" altLang="ja-JP" sz="1100" baseline="0">
              <a:solidFill>
                <a:schemeClr val="dk1"/>
              </a:solidFill>
              <a:latin typeface="+mn-lt"/>
              <a:ea typeface="+mn-ea"/>
              <a:cs typeface="+mn-cs"/>
            </a:rPr>
            <a:t>人当たり人件費・物件費が高い水準にあるのは、主に人件費が要因となっている。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これは主に保育園などの施設が多いことや妻籠宿保存事業に係る人件費等による</a:t>
          </a:r>
          <a:r>
            <a:rPr lang="ja-JP" altLang="en-US" sz="110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13551</xdr:rowOff>
    </xdr:from>
    <xdr:to>
      <xdr:col>7</xdr:col>
      <xdr:colOff>152400</xdr:colOff>
      <xdr:row>81</xdr:row>
      <xdr:rowOff>13990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3901001"/>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169778</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85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944</xdr:rowOff>
    </xdr:from>
    <xdr:to>
      <xdr:col>6</xdr:col>
      <xdr:colOff>0</xdr:colOff>
      <xdr:row>81</xdr:row>
      <xdr:rowOff>13990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88394"/>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109408</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9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944</xdr:rowOff>
    </xdr:from>
    <xdr:to>
      <xdr:col>4</xdr:col>
      <xdr:colOff>482600</xdr:colOff>
      <xdr:row>81</xdr:row>
      <xdr:rowOff>1566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888394"/>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101123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1566</xdr:rowOff>
    </xdr:from>
    <xdr:to>
      <xdr:col>3</xdr:col>
      <xdr:colOff>279400</xdr:colOff>
      <xdr:row>81</xdr:row>
      <xdr:rowOff>1969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889016"/>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95276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8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95459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134201</xdr:rowOff>
    </xdr:from>
    <xdr:to>
      <xdr:col>7</xdr:col>
      <xdr:colOff>203200</xdr:colOff>
      <xdr:row>81</xdr:row>
      <xdr:rowOff>64351</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902200" y="138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55478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7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249,485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134640</xdr:rowOff>
    </xdr:from>
    <xdr:to>
      <xdr:col>6</xdr:col>
      <xdr:colOff>50800</xdr:colOff>
      <xdr:row>81</xdr:row>
      <xdr:rowOff>64790</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064000" y="138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74967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1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250,577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121594</xdr:rowOff>
    </xdr:from>
    <xdr:to>
      <xdr:col>4</xdr:col>
      <xdr:colOff>533400</xdr:colOff>
      <xdr:row>81</xdr:row>
      <xdr:rowOff>51744</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3175000" y="138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61921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0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218,138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122216</xdr:rowOff>
    </xdr:from>
    <xdr:to>
      <xdr:col>3</xdr:col>
      <xdr:colOff>330200</xdr:colOff>
      <xdr:row>81</xdr:row>
      <xdr:rowOff>52366</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2286000" y="138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62543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0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122619</xdr:rowOff>
    </xdr:from>
    <xdr:to>
      <xdr:col>2</xdr:col>
      <xdr:colOff>127000</xdr:colOff>
      <xdr:row>81</xdr:row>
      <xdr:rowOff>52769</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1397000" y="138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62946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220,684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職員の年齢構成が高くなっているため類似団体の平均を上回っている。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定数管理の適正化に努めることにより類似団体平均水準まで低下するよう努め</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る。</a:t>
          </a:r>
          <a:endParaRPr lang="ja-JP" altLang="ja-JP" sz="1100" b="0" i="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84837</xdr:rowOff>
    </xdr:from>
    <xdr:to>
      <xdr:col>24</xdr:col>
      <xdr:colOff>558800</xdr:colOff>
      <xdr:row>85</xdr:row>
      <xdr:rowOff>123444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58087"/>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65532</xdr:rowOff>
    </xdr:from>
    <xdr:to>
      <xdr:col>23</xdr:col>
      <xdr:colOff>406400</xdr:colOff>
      <xdr:row>85</xdr:row>
      <xdr:rowOff>84837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63878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65532</xdr:rowOff>
    </xdr:from>
    <xdr:to>
      <xdr:col>22</xdr:col>
      <xdr:colOff>203200</xdr:colOff>
      <xdr:row>87</xdr:row>
      <xdr:rowOff>128015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638782"/>
          <a:ext cx="8890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108713</xdr:rowOff>
    </xdr:from>
    <xdr:to>
      <xdr:col>21</xdr:col>
      <xdr:colOff>0</xdr:colOff>
      <xdr:row>87</xdr:row>
      <xdr:rowOff>128015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5024863"/>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72644</xdr:rowOff>
    </xdr:from>
    <xdr:to>
      <xdr:col>24</xdr:col>
      <xdr:colOff>609600</xdr:colOff>
      <xdr:row>86</xdr:row>
      <xdr:rowOff>2794</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44721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34037</xdr:rowOff>
    </xdr:from>
    <xdr:to>
      <xdr:col>23</xdr:col>
      <xdr:colOff>457200</xdr:colOff>
      <xdr:row>85</xdr:row>
      <xdr:rowOff>135637</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120414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693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14732</xdr:rowOff>
    </xdr:from>
    <xdr:to>
      <xdr:col>22</xdr:col>
      <xdr:colOff>254000</xdr:colOff>
      <xdr:row>85</xdr:row>
      <xdr:rowOff>116332</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101109</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6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77215</xdr:rowOff>
    </xdr:from>
    <xdr:to>
      <xdr:col>21</xdr:col>
      <xdr:colOff>50800</xdr:colOff>
      <xdr:row>88</xdr:row>
      <xdr:rowOff>7365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163592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07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57913</xdr:rowOff>
    </xdr:from>
    <xdr:to>
      <xdr:col>19</xdr:col>
      <xdr:colOff>533400</xdr:colOff>
      <xdr:row>87</xdr:row>
      <xdr:rowOff>159513</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144290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当町は地形的に山に囲まれており、地域が点在しているため保育園が多いこと</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また、妻籠宿保存対策等に職員を配置しているため比較的多い水準にある。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今後は、自立推進計画に沿った削減に努める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9441</xdr:rowOff>
    </xdr:from>
    <xdr:to>
      <xdr:col>24</xdr:col>
      <xdr:colOff>558800</xdr:colOff>
      <xdr:row>59</xdr:row>
      <xdr:rowOff>15646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2499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18</xdr:rowOff>
    </xdr:from>
    <xdr:to>
      <xdr:col>23</xdr:col>
      <xdr:colOff>406400</xdr:colOff>
      <xdr:row>59</xdr:row>
      <xdr:rowOff>9441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15568"/>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106836</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22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170664</xdr:rowOff>
    </xdr:from>
    <xdr:to>
      <xdr:col>22</xdr:col>
      <xdr:colOff>203200</xdr:colOff>
      <xdr:row>59</xdr:row>
      <xdr:rowOff>18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14764"/>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170664</xdr:rowOff>
    </xdr:from>
    <xdr:to>
      <xdr:col>21</xdr:col>
      <xdr:colOff>0</xdr:colOff>
      <xdr:row>58</xdr:row>
      <xdr:rowOff>171008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114764"/>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102125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99367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136296</xdr:rowOff>
    </xdr:from>
    <xdr:to>
      <xdr:col>24</xdr:col>
      <xdr:colOff>609600</xdr:colOff>
      <xdr:row>59</xdr:row>
      <xdr:rowOff>66446</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967200" y="100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13123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130091</xdr:rowOff>
    </xdr:from>
    <xdr:to>
      <xdr:col>23</xdr:col>
      <xdr:colOff>457200</xdr:colOff>
      <xdr:row>59</xdr:row>
      <xdr:rowOff>60241</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129000" y="1007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70418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4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120668</xdr:rowOff>
    </xdr:from>
    <xdr:to>
      <xdr:col>22</xdr:col>
      <xdr:colOff>254000</xdr:colOff>
      <xdr:row>59</xdr:row>
      <xdr:rowOff>50818</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5240000" y="100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60995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3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119864</xdr:rowOff>
    </xdr:from>
    <xdr:to>
      <xdr:col>21</xdr:col>
      <xdr:colOff>50800</xdr:colOff>
      <xdr:row>59</xdr:row>
      <xdr:rowOff>50014</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4351000" y="100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60191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120208</xdr:rowOff>
    </xdr:from>
    <xdr:to>
      <xdr:col>19</xdr:col>
      <xdr:colOff>533400</xdr:colOff>
      <xdr:row>59</xdr:row>
      <xdr:rowOff>50358</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3462000" y="100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60535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年度まで行った補償金免除繰上償還の実施により減少と</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な</a:t>
          </a:r>
          <a:r>
            <a:rPr lang="ja-JP" altLang="en-US" sz="1100" baseline="0">
              <a:solidFill>
                <a:schemeClr val="dk1"/>
              </a:solidFill>
              <a:latin typeface="+mn-lt"/>
              <a:ea typeface="+mn-ea"/>
              <a:cs typeface="+mn-cs"/>
            </a:rPr>
            <a:t>り、平成</a:t>
          </a:r>
          <a:r>
            <a:rPr lang="en-US" altLang="ja-JP" sz="1100" baseline="0">
              <a:solidFill>
                <a:schemeClr val="dk1"/>
              </a:solidFill>
              <a:latin typeface="+mn-lt"/>
              <a:ea typeface="+mn-ea"/>
              <a:cs typeface="+mn-cs"/>
            </a:rPr>
            <a:t>27</a:t>
          </a:r>
          <a:r>
            <a:rPr lang="ja-JP" altLang="en-US" sz="1100" baseline="0">
              <a:solidFill>
                <a:schemeClr val="dk1"/>
              </a:solidFill>
              <a:latin typeface="+mn-lt"/>
              <a:ea typeface="+mn-ea"/>
              <a:cs typeface="+mn-cs"/>
            </a:rPr>
            <a:t>年度は</a:t>
          </a:r>
          <a:r>
            <a:rPr lang="ja-JP" altLang="ja-JP" sz="1100" baseline="0">
              <a:solidFill>
                <a:schemeClr val="dk1"/>
              </a:solidFill>
              <a:latin typeface="+mn-lt"/>
              <a:ea typeface="+mn-ea"/>
              <a:cs typeface="+mn-cs"/>
            </a:rPr>
            <a:t>類似団体平均を上回</a:t>
          </a:r>
          <a:r>
            <a:rPr lang="ja-JP" altLang="en-US" sz="1100" baseline="0">
              <a:solidFill>
                <a:schemeClr val="dk1"/>
              </a:solidFill>
              <a:latin typeface="+mn-lt"/>
              <a:ea typeface="+mn-ea"/>
              <a:cs typeface="+mn-cs"/>
            </a:rPr>
            <a:t>ることができた。</a:t>
          </a:r>
          <a:endParaRPr lang="ja-JP" altLang="ja-JP" sz="1100">
            <a:solidFill>
              <a:schemeClr val="dk1"/>
            </a:solidFill>
            <a:latin typeface="+mn-lt"/>
            <a:ea typeface="+mn-ea"/>
            <a:cs typeface="+mn-cs"/>
          </a:endParaRPr>
        </a:p>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引き続き自立推進計画のもと適切な事業計画及び実施により新規起債発行の抑制</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に努める。</a:t>
          </a:r>
          <a:endParaRPr lang="ja-JP" altLang="ja-JP" sz="1100" b="0" i="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123507</xdr:rowOff>
    </xdr:from>
    <xdr:to>
      <xdr:col>24</xdr:col>
      <xdr:colOff>558800</xdr:colOff>
      <xdr:row>40</xdr:row>
      <xdr:rowOff>12382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81005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a:extLst>
            <a:ext uri="{FF2B5EF4-FFF2-40B4-BE49-F238E27FC236}">
              <a16:creationId xmlns:a16="http://schemas.microsoft.com/office/drawing/2014/main" id="{00000000-0008-0000-0300-000078010000}"/>
            </a:ext>
          </a:extLst>
        </xdr:cNvPr>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12382</xdr:rowOff>
    </xdr:from>
    <xdr:to>
      <xdr:col>23</xdr:col>
      <xdr:colOff>406400</xdr:colOff>
      <xdr:row>40</xdr:row>
      <xdr:rowOff>96838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8703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41</xdr:row>
      <xdr:rowOff>21907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548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21907</xdr:rowOff>
    </xdr:from>
    <xdr:to>
      <xdr:col>21</xdr:col>
      <xdr:colOff>0</xdr:colOff>
      <xdr:row>41</xdr:row>
      <xdr:rowOff>106363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5135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72707</xdr:rowOff>
    </xdr:from>
    <xdr:to>
      <xdr:col>24</xdr:col>
      <xdr:colOff>609600</xdr:colOff>
      <xdr:row>40</xdr:row>
      <xdr:rowOff>2857</xdr:rowOff>
    </xdr:to>
    <xdr:sp macro="" textlink="">
      <xdr:nvSpPr>
        <xdr:cNvPr id="393" name="円/楕円 392">
          <a:extLst>
            <a:ext uri="{FF2B5EF4-FFF2-40B4-BE49-F238E27FC236}">
              <a16:creationId xmlns:a16="http://schemas.microsoft.com/office/drawing/2014/main" id="{00000000-0008-0000-0300-000089010000}"/>
            </a:ext>
          </a:extLst>
        </xdr:cNvPr>
        <xdr:cNvSpPr/>
      </xdr:nvSpPr>
      <xdr:spPr>
        <a:xfrm>
          <a:off x="169672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89234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133032</xdr:rowOff>
    </xdr:from>
    <xdr:to>
      <xdr:col>23</xdr:col>
      <xdr:colOff>457200</xdr:colOff>
      <xdr:row>40</xdr:row>
      <xdr:rowOff>63182</xdr:rowOff>
    </xdr:to>
    <xdr:sp macro="" textlink="">
      <xdr:nvSpPr>
        <xdr:cNvPr id="395" name="円/楕円 394">
          <a:extLst>
            <a:ext uri="{FF2B5EF4-FFF2-40B4-BE49-F238E27FC236}">
              <a16:creationId xmlns:a16="http://schemas.microsoft.com/office/drawing/2014/main" id="{00000000-0008-0000-0300-00008B010000}"/>
            </a:ext>
          </a:extLst>
        </xdr:cNvPr>
        <xdr:cNvSpPr/>
      </xdr:nvSpPr>
      <xdr:spPr>
        <a:xfrm>
          <a:off x="16129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47959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0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132415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142557</xdr:rowOff>
    </xdr:from>
    <xdr:to>
      <xdr:col>21</xdr:col>
      <xdr:colOff>50800</xdr:colOff>
      <xdr:row>41</xdr:row>
      <xdr:rowOff>72707</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4351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55563</xdr:rowOff>
    </xdr:from>
    <xdr:to>
      <xdr:col>19</xdr:col>
      <xdr:colOff>533400</xdr:colOff>
      <xdr:row>41</xdr:row>
      <xdr:rowOff>157163</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3462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141940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類似団体よりも上回っており、主な要因は過去の大規模な事業の実施により、</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地方債現在高が高いことがあげられる。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近年の補償金免除繰上償還や借入の抑制による将来負担額の減、財政調整基金や</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減債基金等の積み立て行い充当可能財源の増を図り、平成</a:t>
          </a:r>
          <a:r>
            <a:rPr lang="en-US" altLang="ja-JP" sz="1100" baseline="0">
              <a:solidFill>
                <a:schemeClr val="dk1"/>
              </a:solidFill>
              <a:latin typeface="+mn-lt"/>
              <a:ea typeface="+mn-ea"/>
              <a:cs typeface="+mn-cs"/>
            </a:rPr>
            <a:t>23</a:t>
          </a:r>
          <a:r>
            <a:rPr lang="ja-JP" altLang="ja-JP" sz="1100" baseline="0">
              <a:solidFill>
                <a:schemeClr val="dk1"/>
              </a:solidFill>
              <a:latin typeface="+mn-lt"/>
              <a:ea typeface="+mn-ea"/>
              <a:cs typeface="+mn-cs"/>
            </a:rPr>
            <a:t>年度で</a:t>
          </a:r>
          <a:r>
            <a:rPr lang="en-US" altLang="ja-JP" sz="1100" baseline="0">
              <a:solidFill>
                <a:schemeClr val="dk1"/>
              </a:solidFill>
              <a:latin typeface="+mn-lt"/>
              <a:ea typeface="+mn-ea"/>
              <a:cs typeface="+mn-cs"/>
            </a:rPr>
            <a:t>100%</a:t>
          </a:r>
          <a:r>
            <a:rPr lang="ja-JP" altLang="ja-JP" sz="1100" baseline="0">
              <a:solidFill>
                <a:schemeClr val="dk1"/>
              </a:solidFill>
              <a:latin typeface="+mn-lt"/>
              <a:ea typeface="+mn-ea"/>
              <a:cs typeface="+mn-cs"/>
            </a:rPr>
            <a:t>を下回った。</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今後も自立推進計画に沿った事業の計画・実施し、地方債の新規発行の抑制及び</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基金の積立を行い財政の健全化に努める。</a:t>
          </a:r>
          <a:endParaRPr lang="ja-JP" altLang="ja-JP" sz="1100" b="0" i="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122661</xdr:rowOff>
    </xdr:from>
    <xdr:to>
      <xdr:col>24</xdr:col>
      <xdr:colOff>558800</xdr:colOff>
      <xdr:row>17</xdr:row>
      <xdr:rowOff>163830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694411"/>
          <a:ext cx="838200" cy="38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163830</xdr:rowOff>
    </xdr:from>
    <xdr:to>
      <xdr:col>23</xdr:col>
      <xdr:colOff>406400</xdr:colOff>
      <xdr:row>18</xdr:row>
      <xdr:rowOff>135149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078480"/>
          <a:ext cx="8890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135149</xdr:rowOff>
    </xdr:from>
    <xdr:to>
      <xdr:col>22</xdr:col>
      <xdr:colOff>203200</xdr:colOff>
      <xdr:row>20</xdr:row>
      <xdr:rowOff>79798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221249"/>
          <a:ext cx="889000" cy="28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79798</xdr:rowOff>
    </xdr:from>
    <xdr:to>
      <xdr:col>21</xdr:col>
      <xdr:colOff>0</xdr:colOff>
      <xdr:row>22</xdr:row>
      <xdr:rowOff>137054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508798"/>
          <a:ext cx="889000" cy="40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71861</xdr:rowOff>
    </xdr:from>
    <xdr:to>
      <xdr:col>24</xdr:col>
      <xdr:colOff>609600</xdr:colOff>
      <xdr:row>16</xdr:row>
      <xdr:rowOff>2011</xdr:rowOff>
    </xdr:to>
    <xdr:sp macro="" textlink="">
      <xdr:nvSpPr>
        <xdr:cNvPr id="455" name="円/楕円 454">
          <a:extLst>
            <a:ext uri="{FF2B5EF4-FFF2-40B4-BE49-F238E27FC236}">
              <a16:creationId xmlns:a16="http://schemas.microsoft.com/office/drawing/2014/main" id="{00000000-0008-0000-0300-0000C7010000}"/>
            </a:ext>
          </a:extLst>
        </xdr:cNvPr>
        <xdr:cNvSpPr/>
      </xdr:nvSpPr>
      <xdr:spPr>
        <a:xfrm>
          <a:off x="16967200" y="2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43938</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113030</xdr:rowOff>
    </xdr:from>
    <xdr:to>
      <xdr:col>23</xdr:col>
      <xdr:colOff>457200</xdr:colOff>
      <xdr:row>18</xdr:row>
      <xdr:rowOff>43180</xdr:rowOff>
    </xdr:to>
    <xdr:sp macro="" textlink="">
      <xdr:nvSpPr>
        <xdr:cNvPr id="457" name="円/楕円 456">
          <a:extLst>
            <a:ext uri="{FF2B5EF4-FFF2-40B4-BE49-F238E27FC236}">
              <a16:creationId xmlns:a16="http://schemas.microsoft.com/office/drawing/2014/main" id="{00000000-0008-0000-0300-0000C9010000}"/>
            </a:ext>
          </a:extLst>
        </xdr:cNvPr>
        <xdr:cNvSpPr/>
      </xdr:nvSpPr>
      <xdr:spPr>
        <a:xfrm>
          <a:off x="16129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27957</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11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84349</xdr:rowOff>
    </xdr:from>
    <xdr:to>
      <xdr:col>22</xdr:col>
      <xdr:colOff>254000</xdr:colOff>
      <xdr:row>19</xdr:row>
      <xdr:rowOff>14499</xdr:rowOff>
    </xdr:to>
    <xdr:sp macro="" textlink="">
      <xdr:nvSpPr>
        <xdr:cNvPr id="459" name="円/楕円 458">
          <a:extLst>
            <a:ext uri="{FF2B5EF4-FFF2-40B4-BE49-F238E27FC236}">
              <a16:creationId xmlns:a16="http://schemas.microsoft.com/office/drawing/2014/main" id="{00000000-0008-0000-0300-0000CB010000}"/>
            </a:ext>
          </a:extLst>
        </xdr:cNvPr>
        <xdr:cNvSpPr/>
      </xdr:nvSpPr>
      <xdr:spPr>
        <a:xfrm>
          <a:off x="15240000" y="31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170726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25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28998</xdr:rowOff>
    </xdr:from>
    <xdr:to>
      <xdr:col>21</xdr:col>
      <xdr:colOff>50800</xdr:colOff>
      <xdr:row>20</xdr:row>
      <xdr:rowOff>130598</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4351000" y="345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115375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86254</xdr:rowOff>
    </xdr:from>
    <xdr:to>
      <xdr:col>19</xdr:col>
      <xdr:colOff>533400</xdr:colOff>
      <xdr:row>23</xdr:row>
      <xdr:rowOff>16404</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3462000" y="38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1181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4,410
4,384
215.93
4,048,326
3,880,542
123,143
2,544,342
3,690,858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類似団体平均と比較すると、人件費に係る経常収支比率は下回ってい</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るが、公営企業会計等の繰出金で人件費に準ずる費用を合計した場合の</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人口１人当りの歳入歳出決算額は類似団体平均を上回っており、今後も</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人件費関係経費全体について抑制する必要がある。</a:t>
          </a:r>
          <a:endParaRPr lang="ja-JP" altLang="ja-JP" sz="1100" b="0" i="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131572</xdr:rowOff>
    </xdr:from>
    <xdr:to>
      <xdr:col>7</xdr:col>
      <xdr:colOff>15875</xdr:colOff>
      <xdr:row>36</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3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80772</xdr:rowOff>
    </xdr:from>
    <xdr:to>
      <xdr:col>7</xdr:col>
      <xdr:colOff>66675</xdr:colOff>
      <xdr:row>37</xdr:row>
      <xdr:rowOff>10922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52849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34815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町施設の一部を指定管理や委託をしているが、類似団体を下回ってい</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る状況である。これからも上回らないように努める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72136</xdr:rowOff>
    </xdr:from>
    <xdr:to>
      <xdr:col>24</xdr:col>
      <xdr:colOff>31750</xdr:colOff>
      <xdr:row>16</xdr:row>
      <xdr:rowOff>85852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15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72136</xdr:rowOff>
    </xdr:from>
    <xdr:to>
      <xdr:col>22</xdr:col>
      <xdr:colOff>565150</xdr:colOff>
      <xdr:row>16</xdr:row>
      <xdr:rowOff>85852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15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44704</xdr:rowOff>
    </xdr:from>
    <xdr:to>
      <xdr:col>21</xdr:col>
      <xdr:colOff>361950</xdr:colOff>
      <xdr:row>16</xdr:row>
      <xdr:rowOff>72136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87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44704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101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35052</xdr:rowOff>
    </xdr:from>
    <xdr:to>
      <xdr:col>22</xdr:col>
      <xdr:colOff>615950</xdr:colOff>
      <xdr:row>16</xdr:row>
      <xdr:rowOff>136652</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146829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21336</xdr:rowOff>
    </xdr:from>
    <xdr:to>
      <xdr:col>21</xdr:col>
      <xdr:colOff>412750</xdr:colOff>
      <xdr:row>16</xdr:row>
      <xdr:rowOff>122936</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165354</xdr:rowOff>
    </xdr:from>
    <xdr:to>
      <xdr:col>20</xdr:col>
      <xdr:colOff>209550</xdr:colOff>
      <xdr:row>16</xdr:row>
      <xdr:rowOff>95504</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保育園経費や障害者等関係経費、児童手当などにより増加傾向となり、</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類似団体平均を上回っている。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高齢化により上昇傾向すると推測されるが、それをなるべく抑えるように</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努める。</a:t>
          </a:r>
          <a:endParaRPr lang="ja-JP" altLang="ja-JP" sz="1100" b="0" i="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a:extLst>
            <a:ext uri="{FF2B5EF4-FFF2-40B4-BE49-F238E27FC236}">
              <a16:creationId xmlns:a16="http://schemas.microsoft.com/office/drawing/2014/main" id="{00000000-0008-0000-0400-0000A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a:extLst>
            <a:ext uri="{FF2B5EF4-FFF2-40B4-BE49-F238E27FC236}">
              <a16:creationId xmlns:a16="http://schemas.microsoft.com/office/drawing/2014/main" id="{00000000-0008-0000-0400-0000B0000000}"/>
            </a:ext>
          </a:extLst>
        </xdr:cNvPr>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a:extLst>
            <a:ext uri="{FF2B5EF4-FFF2-40B4-BE49-F238E27FC236}">
              <a16:creationId xmlns:a16="http://schemas.microsoft.com/office/drawing/2014/main" id="{00000000-0008-0000-0400-0000B2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161290</xdr:rowOff>
    </xdr:from>
    <xdr:to>
      <xdr:col>7</xdr:col>
      <xdr:colOff>15875</xdr:colOff>
      <xdr:row>58</xdr:row>
      <xdr:rowOff>58420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3987800" y="9933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a:extLst>
            <a:ext uri="{FF2B5EF4-FFF2-40B4-BE49-F238E27FC236}">
              <a16:creationId xmlns:a16="http://schemas.microsoft.com/office/drawing/2014/main" id="{00000000-0008-0000-0400-0000B5000000}"/>
            </a:ext>
          </a:extLst>
        </xdr:cNvPr>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a:extLst>
            <a:ext uri="{FF2B5EF4-FFF2-40B4-BE49-F238E27FC236}">
              <a16:creationId xmlns:a16="http://schemas.microsoft.com/office/drawing/2014/main" id="{00000000-0008-0000-0400-0000B6000000}"/>
            </a:ext>
          </a:extLst>
        </xdr:cNvPr>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161290</xdr:rowOff>
    </xdr:from>
    <xdr:to>
      <xdr:col>5</xdr:col>
      <xdr:colOff>549275</xdr:colOff>
      <xdr:row>58</xdr:row>
      <xdr:rowOff>58420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098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a:extLst>
            <a:ext uri="{FF2B5EF4-FFF2-40B4-BE49-F238E27FC236}">
              <a16:creationId xmlns:a16="http://schemas.microsoft.com/office/drawing/2014/main" id="{00000000-0008-0000-0400-0000B8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161290</xdr:rowOff>
    </xdr:from>
    <xdr:to>
      <xdr:col>4</xdr:col>
      <xdr:colOff>346075</xdr:colOff>
      <xdr:row>57</xdr:row>
      <xdr:rowOff>161290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2209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a:extLst>
            <a:ext uri="{FF2B5EF4-FFF2-40B4-BE49-F238E27FC236}">
              <a16:creationId xmlns:a16="http://schemas.microsoft.com/office/drawing/2014/main" id="{00000000-0008-0000-0400-0000BB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92710</xdr:rowOff>
    </xdr:from>
    <xdr:to>
      <xdr:col>3</xdr:col>
      <xdr:colOff>142875</xdr:colOff>
      <xdr:row>57</xdr:row>
      <xdr:rowOff>161290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1320800" y="986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110490</xdr:rowOff>
    </xdr:from>
    <xdr:to>
      <xdr:col>7</xdr:col>
      <xdr:colOff>66675</xdr:colOff>
      <xdr:row>58</xdr:row>
      <xdr:rowOff>40640</xdr:rowOff>
    </xdr:to>
    <xdr:sp macro="" textlink="">
      <xdr:nvSpPr>
        <xdr:cNvPr id="199" name="円/楕円 198">
          <a:extLst>
            <a:ext uri="{FF2B5EF4-FFF2-40B4-BE49-F238E27FC236}">
              <a16:creationId xmlns:a16="http://schemas.microsoft.com/office/drawing/2014/main" id="{00000000-0008-0000-0400-0000C7000000}"/>
            </a:ext>
          </a:extLst>
        </xdr:cNvPr>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82567</xdr:rowOff>
    </xdr:from>
    <xdr:ext cx="762000" cy="259045"/>
    <xdr:sp macro="" textlink="">
      <xdr:nvSpPr>
        <xdr:cNvPr id="200" name="扶助費該当値テキスト">
          <a:extLst>
            <a:ext uri="{FF2B5EF4-FFF2-40B4-BE49-F238E27FC236}">
              <a16:creationId xmlns:a16="http://schemas.microsoft.com/office/drawing/2014/main" id="{00000000-0008-0000-0400-0000C8000000}"/>
            </a:ext>
          </a:extLst>
        </xdr:cNvPr>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xdr:rowOff>
    </xdr:from>
    <xdr:to>
      <xdr:col>5</xdr:col>
      <xdr:colOff>600075</xdr:colOff>
      <xdr:row>58</xdr:row>
      <xdr:rowOff>109220</xdr:rowOff>
    </xdr:to>
    <xdr:sp macro="" textlink="">
      <xdr:nvSpPr>
        <xdr:cNvPr id="201" name="円/楕円 200">
          <a:extLst>
            <a:ext uri="{FF2B5EF4-FFF2-40B4-BE49-F238E27FC236}">
              <a16:creationId xmlns:a16="http://schemas.microsoft.com/office/drawing/2014/main" id="{00000000-0008-0000-0400-0000C9000000}"/>
            </a:ext>
          </a:extLst>
        </xdr:cNvPr>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93997</xdr:rowOff>
    </xdr:from>
    <xdr:ext cx="7366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110490</xdr:rowOff>
    </xdr:from>
    <xdr:to>
      <xdr:col>4</xdr:col>
      <xdr:colOff>396875</xdr:colOff>
      <xdr:row>58</xdr:row>
      <xdr:rowOff>40640</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25417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110490</xdr:rowOff>
    </xdr:from>
    <xdr:to>
      <xdr:col>3</xdr:col>
      <xdr:colOff>193675</xdr:colOff>
      <xdr:row>58</xdr:row>
      <xdr:rowOff>40640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41910</xdr:rowOff>
    </xdr:from>
    <xdr:to>
      <xdr:col>1</xdr:col>
      <xdr:colOff>676275</xdr:colOff>
      <xdr:row>57</xdr:row>
      <xdr:rowOff>143510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128287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類似団体平均を上回っているのは、簡易水道及び下水道事業への繰出</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金で、平成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年度からの補償金免除繰上償還により公債費分は減少傾向</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であるが、人口の減や節水志向により料金収入が減少していることが要因</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である。料金収入の確保及び維持管理費の抑制に努める。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65278</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837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a:extLst>
            <a:ext uri="{FF2B5EF4-FFF2-40B4-BE49-F238E27FC236}">
              <a16:creationId xmlns:a16="http://schemas.microsoft.com/office/drawing/2014/main" id="{00000000-0008-0000-0400-0000F0000000}"/>
            </a:ext>
          </a:extLst>
        </xdr:cNvPr>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56134</xdr:rowOff>
    </xdr:from>
    <xdr:to>
      <xdr:col>22</xdr:col>
      <xdr:colOff>565150</xdr:colOff>
      <xdr:row>57</xdr:row>
      <xdr:rowOff>65278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82800" y="9828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a:extLst>
            <a:ext uri="{FF2B5EF4-FFF2-40B4-BE49-F238E27FC236}">
              <a16:creationId xmlns:a16="http://schemas.microsoft.com/office/drawing/2014/main" id="{00000000-0008-0000-0400-0000F2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828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110998</xdr:rowOff>
    </xdr:from>
    <xdr:to>
      <xdr:col>20</xdr:col>
      <xdr:colOff>158750</xdr:colOff>
      <xdr:row>57</xdr:row>
      <xdr:rowOff>110998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883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14478</xdr:rowOff>
    </xdr:from>
    <xdr:to>
      <xdr:col>24</xdr:col>
      <xdr:colOff>82550</xdr:colOff>
      <xdr:row>57</xdr:row>
      <xdr:rowOff>116078</xdr:rowOff>
    </xdr:to>
    <xdr:sp macro="" textlink="">
      <xdr:nvSpPr>
        <xdr:cNvPr id="257" name="円/楕円 256">
          <a:extLst>
            <a:ext uri="{FF2B5EF4-FFF2-40B4-BE49-F238E27FC236}">
              <a16:creationId xmlns:a16="http://schemas.microsoft.com/office/drawing/2014/main" id="{00000000-0008-0000-0400-000001010000}"/>
            </a:ext>
          </a:extLst>
        </xdr:cNvPr>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158005</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59" name="円/楕円 258">
          <a:extLst>
            <a:ext uri="{FF2B5EF4-FFF2-40B4-BE49-F238E27FC236}">
              <a16:creationId xmlns:a16="http://schemas.microsoft.com/office/drawing/2014/main" id="{00000000-0008-0000-0400-000003010000}"/>
            </a:ext>
          </a:extLst>
        </xdr:cNvPr>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xdr:rowOff>
    </xdr:from>
    <xdr:to>
      <xdr:col>21</xdr:col>
      <xdr:colOff>412750</xdr:colOff>
      <xdr:row>57</xdr:row>
      <xdr:rowOff>106934</xdr:rowOff>
    </xdr:to>
    <xdr:sp macro="" textlink="">
      <xdr:nvSpPr>
        <xdr:cNvPr id="261" name="円/楕円 260">
          <a:extLst>
            <a:ext uri="{FF2B5EF4-FFF2-40B4-BE49-F238E27FC236}">
              <a16:creationId xmlns:a16="http://schemas.microsoft.com/office/drawing/2014/main" id="{00000000-0008-0000-0400-000005010000}"/>
            </a:ext>
          </a:extLst>
        </xdr:cNvPr>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60198</xdr:rowOff>
    </xdr:from>
    <xdr:to>
      <xdr:col>20</xdr:col>
      <xdr:colOff>209550</xdr:colOff>
      <xdr:row>57</xdr:row>
      <xdr:rowOff>161798</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146575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60198</xdr:rowOff>
    </xdr:from>
    <xdr:to>
      <xdr:col>19</xdr:col>
      <xdr:colOff>6350</xdr:colOff>
      <xdr:row>57</xdr:row>
      <xdr:rowOff>161798</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146575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当町には土地開発公社や第３セクター等の大型外郭団体はないが、</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最も影響の大きい広域連合負担金が増加傾向とならないよう注意</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する必要がある。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95976</xdr:rowOff>
    </xdr:from>
    <xdr:to>
      <xdr:col>24</xdr:col>
      <xdr:colOff>31750</xdr:colOff>
      <xdr:row>37</xdr:row>
      <xdr:rowOff>95976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39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a:extLst>
            <a:ext uri="{FF2B5EF4-FFF2-40B4-BE49-F238E27FC236}">
              <a16:creationId xmlns:a16="http://schemas.microsoft.com/office/drawing/2014/main" id="{00000000-0008-0000-0400-00002E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17599</xdr:rowOff>
    </xdr:from>
    <xdr:to>
      <xdr:col>22</xdr:col>
      <xdr:colOff>565150</xdr:colOff>
      <xdr:row>37</xdr:row>
      <xdr:rowOff>95976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612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150421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17599</xdr:rowOff>
    </xdr:from>
    <xdr:to>
      <xdr:col>21</xdr:col>
      <xdr:colOff>361950</xdr:colOff>
      <xdr:row>37</xdr:row>
      <xdr:rowOff>89444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612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79301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76381</xdr:rowOff>
    </xdr:from>
    <xdr:to>
      <xdr:col>20</xdr:col>
      <xdr:colOff>158750</xdr:colOff>
      <xdr:row>37</xdr:row>
      <xdr:rowOff>89444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200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117764</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45176</xdr:rowOff>
    </xdr:from>
    <xdr:to>
      <xdr:col>24</xdr:col>
      <xdr:colOff>82550</xdr:colOff>
      <xdr:row>37</xdr:row>
      <xdr:rowOff>146776</xdr:rowOff>
    </xdr:to>
    <xdr:sp macro="" textlink="">
      <xdr:nvSpPr>
        <xdr:cNvPr id="319" name="円/楕円 318">
          <a:extLst>
            <a:ext uri="{FF2B5EF4-FFF2-40B4-BE49-F238E27FC236}">
              <a16:creationId xmlns:a16="http://schemas.microsoft.com/office/drawing/2014/main" id="{00000000-0008-0000-0400-00003F010000}"/>
            </a:ext>
          </a:extLst>
        </xdr:cNvPr>
        <xdr:cNvSpPr/>
      </xdr:nvSpPr>
      <xdr:spPr>
        <a:xfrm>
          <a:off x="16459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17253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45176</xdr:rowOff>
    </xdr:from>
    <xdr:to>
      <xdr:col>22</xdr:col>
      <xdr:colOff>615950</xdr:colOff>
      <xdr:row>37</xdr:row>
      <xdr:rowOff>146776</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5621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131553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138249</xdr:rowOff>
    </xdr:from>
    <xdr:to>
      <xdr:col>21</xdr:col>
      <xdr:colOff>412750</xdr:colOff>
      <xdr:row>37</xdr:row>
      <xdr:rowOff>68399</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4732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38644</xdr:rowOff>
    </xdr:from>
    <xdr:to>
      <xdr:col>20</xdr:col>
      <xdr:colOff>209550</xdr:colOff>
      <xdr:row>37</xdr:row>
      <xdr:rowOff>140244</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3843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25581</xdr:rowOff>
    </xdr:from>
    <xdr:to>
      <xdr:col>19</xdr:col>
      <xdr:colOff>6350</xdr:colOff>
      <xdr:row>37</xdr:row>
      <xdr:rowOff>127181</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2954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111958</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補償金免除繰上償還を積極的に実施した結果減少傾向となっている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が、過去の大型事業の借入により類似団体を上回る</a:t>
          </a:r>
          <a:r>
            <a:rPr lang="en-US" altLang="ja-JP" sz="1100" baseline="0">
              <a:solidFill>
                <a:schemeClr val="dk1"/>
              </a:solidFill>
              <a:latin typeface="+mn-lt"/>
              <a:ea typeface="+mn-ea"/>
              <a:cs typeface="+mn-cs"/>
            </a:rPr>
            <a:t>17.7%</a:t>
          </a:r>
          <a:r>
            <a:rPr lang="ja-JP" altLang="ja-JP" sz="1100" baseline="0">
              <a:solidFill>
                <a:schemeClr val="dk1"/>
              </a:solidFill>
              <a:latin typeface="+mn-lt"/>
              <a:ea typeface="+mn-ea"/>
              <a:cs typeface="+mn-cs"/>
            </a:rPr>
            <a:t>となって</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いる。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自立推進計画に沿った事業を計画・実施し地方債の発行を抑制する。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また、繰上償還を積極的に行い公債費の削減に努める。</a:t>
          </a:r>
          <a:endParaRPr lang="ja-JP" altLang="ja-JP" sz="1100" b="0" i="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30987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949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4040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a:extLst>
            <a:ext uri="{FF2B5EF4-FFF2-40B4-BE49-F238E27FC236}">
              <a16:creationId xmlns:a16="http://schemas.microsoft.com/office/drawing/2014/main" id="{00000000-0008-0000-0400-00006A010000}"/>
            </a:ext>
          </a:extLst>
        </xdr:cNvPr>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163576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772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163576</xdr:rowOff>
    </xdr:from>
    <xdr:to>
      <xdr:col>3</xdr:col>
      <xdr:colOff>142875</xdr:colOff>
      <xdr:row>79</xdr:row>
      <xdr:rowOff>56135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366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77" name="円/楕円 376">
          <a:extLst>
            <a:ext uri="{FF2B5EF4-FFF2-40B4-BE49-F238E27FC236}">
              <a16:creationId xmlns:a16="http://schemas.microsoft.com/office/drawing/2014/main" id="{00000000-0008-0000-0400-000079010000}"/>
            </a:ext>
          </a:extLst>
        </xdr:cNvPr>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79" name="円/楕円 378">
          <a:extLst>
            <a:ext uri="{FF2B5EF4-FFF2-40B4-BE49-F238E27FC236}">
              <a16:creationId xmlns:a16="http://schemas.microsoft.com/office/drawing/2014/main" id="{00000000-0008-0000-0400-00007B010000}"/>
            </a:ext>
          </a:extLst>
        </xdr:cNvPr>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27703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年々増加傾向で、類似団体平均と比較すると若干上回ることがある。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会計全体で経常経費の見直しを行い抑制を図る。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92711</xdr:rowOff>
    </xdr:from>
    <xdr:to>
      <xdr:col>24</xdr:col>
      <xdr:colOff>31750</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465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a:extLst>
            <a:ext uri="{FF2B5EF4-FFF2-40B4-BE49-F238E27FC236}">
              <a16:creationId xmlns:a16="http://schemas.microsoft.com/office/drawing/2014/main" id="{00000000-0008-0000-0400-0000A5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3705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a:extLst>
            <a:ext uri="{FF2B5EF4-FFF2-40B4-BE49-F238E27FC236}">
              <a16:creationId xmlns:a16="http://schemas.microsoft.com/office/drawing/2014/main" id="{00000000-0008-0000-0400-0000A7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168911</xdr:rowOff>
    </xdr:from>
    <xdr:to>
      <xdr:col>21</xdr:col>
      <xdr:colOff>361950</xdr:colOff>
      <xdr:row>78</xdr:row>
      <xdr:rowOff>100330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3705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58438</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100330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408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47007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77488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41911</xdr:rowOff>
    </xdr:from>
    <xdr:to>
      <xdr:col>24</xdr:col>
      <xdr:colOff>82550</xdr:colOff>
      <xdr:row>78</xdr:row>
      <xdr:rowOff>143511</xdr:rowOff>
    </xdr:to>
    <xdr:sp macro="" textlink="">
      <xdr:nvSpPr>
        <xdr:cNvPr id="438" name="円/楕円 437">
          <a:extLst>
            <a:ext uri="{FF2B5EF4-FFF2-40B4-BE49-F238E27FC236}">
              <a16:creationId xmlns:a16="http://schemas.microsoft.com/office/drawing/2014/main" id="{00000000-0008-0000-0400-0000B6010000}"/>
            </a:ext>
          </a:extLst>
        </xdr:cNvPr>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13988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0" name="円/楕円 439">
          <a:extLst>
            <a:ext uri="{FF2B5EF4-FFF2-40B4-BE49-F238E27FC236}">
              <a16:creationId xmlns:a16="http://schemas.microsoft.com/office/drawing/2014/main" id="{00000000-0008-0000-0400-0000B8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16527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42" name="円/楕円 441">
          <a:extLst>
            <a:ext uri="{FF2B5EF4-FFF2-40B4-BE49-F238E27FC236}">
              <a16:creationId xmlns:a16="http://schemas.microsoft.com/office/drawing/2014/main" id="{00000000-0008-0000-0400-0000BA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49530</xdr:rowOff>
    </xdr:from>
    <xdr:to>
      <xdr:col>20</xdr:col>
      <xdr:colOff>209550</xdr:colOff>
      <xdr:row>78</xdr:row>
      <xdr:rowOff>151130</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135907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長野県南木曽町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54391</xdr:rowOff>
    </xdr:from>
    <xdr:to>
      <xdr:col>4</xdr:col>
      <xdr:colOff>1117600</xdr:colOff>
      <xdr:row>18</xdr:row>
      <xdr:rowOff>67393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88116"/>
          <a:ext cx="647700" cy="1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39168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7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67393</xdr:rowOff>
    </xdr:from>
    <xdr:to>
      <xdr:col>4</xdr:col>
      <xdr:colOff>469900</xdr:colOff>
      <xdr:row>18</xdr:row>
      <xdr:rowOff>102467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01118"/>
          <a:ext cx="698500" cy="3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89951</xdr:rowOff>
    </xdr:from>
    <xdr:to>
      <xdr:col>3</xdr:col>
      <xdr:colOff>904875</xdr:colOff>
      <xdr:row>18</xdr:row>
      <xdr:rowOff>102467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223676"/>
          <a:ext cx="698500" cy="12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85783</xdr:rowOff>
    </xdr:from>
    <xdr:to>
      <xdr:col>3</xdr:col>
      <xdr:colOff>206375</xdr:colOff>
      <xdr:row>18</xdr:row>
      <xdr:rowOff>89951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219508"/>
          <a:ext cx="698500" cy="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3591</xdr:rowOff>
    </xdr:from>
    <xdr:to>
      <xdr:col>5</xdr:col>
      <xdr:colOff>34925</xdr:colOff>
      <xdr:row>18</xdr:row>
      <xdr:rowOff>105191</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5600700" y="313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20118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8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193,115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16593</xdr:rowOff>
    </xdr:from>
    <xdr:to>
      <xdr:col>4</xdr:col>
      <xdr:colOff>520700</xdr:colOff>
      <xdr:row>18</xdr:row>
      <xdr:rowOff>118193</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953000" y="315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102969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36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51667</xdr:rowOff>
    </xdr:from>
    <xdr:to>
      <xdr:col>3</xdr:col>
      <xdr:colOff>955675</xdr:colOff>
      <xdr:row>18</xdr:row>
      <xdr:rowOff>153267</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254500" y="318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138044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167,878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39151</xdr:rowOff>
    </xdr:from>
    <xdr:to>
      <xdr:col>3</xdr:col>
      <xdr:colOff>257175</xdr:colOff>
      <xdr:row>18</xdr:row>
      <xdr:rowOff>140751</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3556000" y="317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125528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5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174,448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34983</xdr:rowOff>
    </xdr:from>
    <xdr:to>
      <xdr:col>2</xdr:col>
      <xdr:colOff>692150</xdr:colOff>
      <xdr:row>18</xdr:row>
      <xdr:rowOff>136583</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2857500" y="316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121361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5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286235</xdr:rowOff>
    </xdr:from>
    <xdr:to>
      <xdr:col>4</xdr:col>
      <xdr:colOff>1117600</xdr:colOff>
      <xdr:row>34</xdr:row>
      <xdr:rowOff>299776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553685"/>
          <a:ext cx="647700" cy="13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264426</xdr:rowOff>
    </xdr:from>
    <xdr:to>
      <xdr:col>4</xdr:col>
      <xdr:colOff>469900</xdr:colOff>
      <xdr:row>34</xdr:row>
      <xdr:rowOff>299776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531876"/>
          <a:ext cx="698500" cy="35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286626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21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207909</xdr:rowOff>
    </xdr:from>
    <xdr:to>
      <xdr:col>3</xdr:col>
      <xdr:colOff>904875</xdr:colOff>
      <xdr:row>34</xdr:row>
      <xdr:rowOff>264426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475359"/>
          <a:ext cx="698500" cy="5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246689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17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167058</xdr:rowOff>
    </xdr:from>
    <xdr:to>
      <xdr:col>3</xdr:col>
      <xdr:colOff>206375</xdr:colOff>
      <xdr:row>34</xdr:row>
      <xdr:rowOff>207909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434508"/>
          <a:ext cx="698500" cy="4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208437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1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176288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10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235435</xdr:rowOff>
    </xdr:from>
    <xdr:to>
      <xdr:col>5</xdr:col>
      <xdr:colOff>34925</xdr:colOff>
      <xdr:row>34</xdr:row>
      <xdr:rowOff>337035</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6502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207512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7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248976</xdr:rowOff>
    </xdr:from>
    <xdr:to>
      <xdr:col>4</xdr:col>
      <xdr:colOff>520700</xdr:colOff>
      <xdr:row>35</xdr:row>
      <xdr:rowOff>7676</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6516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335353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0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213627</xdr:rowOff>
    </xdr:from>
    <xdr:to>
      <xdr:col>3</xdr:col>
      <xdr:colOff>955675</xdr:colOff>
      <xdr:row>34</xdr:row>
      <xdr:rowOff>315227</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648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300003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6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157109</xdr:rowOff>
    </xdr:from>
    <xdr:to>
      <xdr:col>3</xdr:col>
      <xdr:colOff>257175</xdr:colOff>
      <xdr:row>34</xdr:row>
      <xdr:rowOff>258709</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6424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243486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116258</xdr:rowOff>
    </xdr:from>
    <xdr:to>
      <xdr:col>2</xdr:col>
      <xdr:colOff>692150</xdr:colOff>
      <xdr:row>34</xdr:row>
      <xdr:rowOff>217858</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383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202635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7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4,410
4,384
215.93
4,048,326
3,880,542
123,143
2,544,342
3,690,858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105595</xdr:rowOff>
    </xdr:from>
    <xdr:to>
      <xdr:col>6</xdr:col>
      <xdr:colOff>511175</xdr:colOff>
      <xdr:row>37</xdr:row>
      <xdr:rowOff>111550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49245"/>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a:extLst>
            <a:ext uri="{FF2B5EF4-FFF2-40B4-BE49-F238E27FC236}">
              <a16:creationId xmlns:a16="http://schemas.microsoft.com/office/drawing/2014/main" id="{00000000-0008-0000-0600-00003E000000}"/>
            </a:ext>
          </a:extLst>
        </xdr:cNvPr>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111550</xdr:rowOff>
    </xdr:from>
    <xdr:to>
      <xdr:col>5</xdr:col>
      <xdr:colOff>358775</xdr:colOff>
      <xdr:row>37</xdr:row>
      <xdr:rowOff>136319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55200"/>
          <a:ext cx="889000" cy="2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129415</xdr:rowOff>
    </xdr:from>
    <xdr:to>
      <xdr:col>4</xdr:col>
      <xdr:colOff>155575</xdr:colOff>
      <xdr:row>37</xdr:row>
      <xdr:rowOff>136319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7306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127813</xdr:rowOff>
    </xdr:from>
    <xdr:to>
      <xdr:col>2</xdr:col>
      <xdr:colOff>638175</xdr:colOff>
      <xdr:row>37</xdr:row>
      <xdr:rowOff>129415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71463"/>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54795</xdr:rowOff>
    </xdr:from>
    <xdr:to>
      <xdr:col>6</xdr:col>
      <xdr:colOff>561975</xdr:colOff>
      <xdr:row>37</xdr:row>
      <xdr:rowOff>156395</xdr:rowOff>
    </xdr:to>
    <xdr:sp macro="" textlink="">
      <xdr:nvSpPr>
        <xdr:cNvPr id="79" name="円/楕円 78">
          <a:extLst>
            <a:ext uri="{FF2B5EF4-FFF2-40B4-BE49-F238E27FC236}">
              <a16:creationId xmlns:a16="http://schemas.microsoft.com/office/drawing/2014/main" id="{00000000-0008-0000-0600-00004F000000}"/>
            </a:ext>
          </a:extLst>
        </xdr:cNvPr>
        <xdr:cNvSpPr/>
      </xdr:nvSpPr>
      <xdr:spPr>
        <a:xfrm>
          <a:off x="4584700" y="63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33222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7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60750</xdr:rowOff>
    </xdr:from>
    <xdr:to>
      <xdr:col>5</xdr:col>
      <xdr:colOff>409575</xdr:colOff>
      <xdr:row>37</xdr:row>
      <xdr:rowOff>162350</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3746500" y="64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153477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4" y="64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85519</xdr:rowOff>
    </xdr:from>
    <xdr:to>
      <xdr:col>4</xdr:col>
      <xdr:colOff>206375</xdr:colOff>
      <xdr:row>38</xdr:row>
      <xdr:rowOff>15669</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2857500" y="642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6796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4" y="652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131,775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78615</xdr:rowOff>
    </xdr:from>
    <xdr:to>
      <xdr:col>3</xdr:col>
      <xdr:colOff>3175</xdr:colOff>
      <xdr:row>38</xdr:row>
      <xdr:rowOff>8765</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1968500" y="642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171342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4" y="651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77013</xdr:rowOff>
    </xdr:from>
    <xdr:to>
      <xdr:col>1</xdr:col>
      <xdr:colOff>485775</xdr:colOff>
      <xdr:row>38</xdr:row>
      <xdr:rowOff>7162</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079500" y="6420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169740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4" y="651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133834</xdr:rowOff>
    </xdr:from>
    <xdr:to>
      <xdr:col>6</xdr:col>
      <xdr:colOff>511175</xdr:colOff>
      <xdr:row>57</xdr:row>
      <xdr:rowOff>136630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906484"/>
          <a:ext cx="8382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a:extLst>
            <a:ext uri="{FF2B5EF4-FFF2-40B4-BE49-F238E27FC236}">
              <a16:creationId xmlns:a16="http://schemas.microsoft.com/office/drawing/2014/main" id="{00000000-0008-0000-0600-000073000000}"/>
            </a:ext>
          </a:extLst>
        </xdr:cNvPr>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133834</xdr:rowOff>
    </xdr:from>
    <xdr:to>
      <xdr:col>5</xdr:col>
      <xdr:colOff>358775</xdr:colOff>
      <xdr:row>57</xdr:row>
      <xdr:rowOff>145912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906484"/>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151124</xdr:rowOff>
    </xdr:from>
    <xdr:ext cx="599010"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497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145910</xdr:rowOff>
    </xdr:from>
    <xdr:to>
      <xdr:col>4</xdr:col>
      <xdr:colOff>155575</xdr:colOff>
      <xdr:row>57</xdr:row>
      <xdr:rowOff>145912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918560"/>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157523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08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145910</xdr:rowOff>
    </xdr:from>
    <xdr:to>
      <xdr:col>2</xdr:col>
      <xdr:colOff>638175</xdr:colOff>
      <xdr:row>57</xdr:row>
      <xdr:rowOff>146854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918560"/>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165220</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19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164774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30794"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85830</xdr:rowOff>
    </xdr:from>
    <xdr:to>
      <xdr:col>6</xdr:col>
      <xdr:colOff>561975</xdr:colOff>
      <xdr:row>58</xdr:row>
      <xdr:rowOff>15980</xdr:rowOff>
    </xdr:to>
    <xdr:sp macro="" textlink="">
      <xdr:nvSpPr>
        <xdr:cNvPr id="132" name="円/楕円 131">
          <a:extLst>
            <a:ext uri="{FF2B5EF4-FFF2-40B4-BE49-F238E27FC236}">
              <a16:creationId xmlns:a16="http://schemas.microsoft.com/office/drawing/2014/main" id="{00000000-0008-0000-0600-000084000000}"/>
            </a:ext>
          </a:extLst>
        </xdr:cNvPr>
        <xdr:cNvSpPr/>
      </xdr:nvSpPr>
      <xdr:spPr>
        <a:xfrm>
          <a:off x="4584700" y="985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83034</xdr:rowOff>
    </xdr:from>
    <xdr:to>
      <xdr:col>5</xdr:col>
      <xdr:colOff>409575</xdr:colOff>
      <xdr:row>58</xdr:row>
      <xdr:rowOff>13184</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3746500" y="9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4311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4" y="994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95112</xdr:rowOff>
    </xdr:from>
    <xdr:to>
      <xdr:col>4</xdr:col>
      <xdr:colOff>206375</xdr:colOff>
      <xdr:row>58</xdr:row>
      <xdr:rowOff>25262</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2857500" y="986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16389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9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95110</xdr:rowOff>
    </xdr:from>
    <xdr:to>
      <xdr:col>3</xdr:col>
      <xdr:colOff>3175</xdr:colOff>
      <xdr:row>58</xdr:row>
      <xdr:rowOff>25260</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1968500" y="98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16387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96054</xdr:rowOff>
    </xdr:from>
    <xdr:to>
      <xdr:col>1</xdr:col>
      <xdr:colOff>485775</xdr:colOff>
      <xdr:row>58</xdr:row>
      <xdr:rowOff>26204</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079500" y="9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17331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6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24451</xdr:rowOff>
    </xdr:from>
    <xdr:to>
      <xdr:col>6</xdr:col>
      <xdr:colOff>511175</xdr:colOff>
      <xdr:row>79</xdr:row>
      <xdr:rowOff>27826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69001"/>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23160</xdr:rowOff>
    </xdr:from>
    <xdr:to>
      <xdr:col>5</xdr:col>
      <xdr:colOff>358775</xdr:colOff>
      <xdr:row>79</xdr:row>
      <xdr:rowOff>27826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67710"/>
          <a:ext cx="8890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23160</xdr:rowOff>
    </xdr:from>
    <xdr:to>
      <xdr:col>4</xdr:col>
      <xdr:colOff>155575</xdr:colOff>
      <xdr:row>79</xdr:row>
      <xdr:rowOff>27366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6771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24985</xdr:rowOff>
    </xdr:from>
    <xdr:to>
      <xdr:col>2</xdr:col>
      <xdr:colOff>638175</xdr:colOff>
      <xdr:row>79</xdr:row>
      <xdr:rowOff>27366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69535"/>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145101</xdr:rowOff>
    </xdr:from>
    <xdr:to>
      <xdr:col>6</xdr:col>
      <xdr:colOff>561975</xdr:colOff>
      <xdr:row>79</xdr:row>
      <xdr:rowOff>75251</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5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4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148476</xdr:rowOff>
    </xdr:from>
    <xdr:to>
      <xdr:col>5</xdr:col>
      <xdr:colOff>409575</xdr:colOff>
      <xdr:row>79</xdr:row>
      <xdr:rowOff>78626</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5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69753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7" y="1361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143810</xdr:rowOff>
    </xdr:from>
    <xdr:to>
      <xdr:col>4</xdr:col>
      <xdr:colOff>206375</xdr:colOff>
      <xdr:row>79</xdr:row>
      <xdr:rowOff>73960</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5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65087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7" y="1360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148016</xdr:rowOff>
    </xdr:from>
    <xdr:to>
      <xdr:col>3</xdr:col>
      <xdr:colOff>3175</xdr:colOff>
      <xdr:row>79</xdr:row>
      <xdr:rowOff>78166</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52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69293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7" y="1361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145635</xdr:rowOff>
    </xdr:from>
    <xdr:to>
      <xdr:col>1</xdr:col>
      <xdr:colOff>485775</xdr:colOff>
      <xdr:row>79</xdr:row>
      <xdr:rowOff>75785</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5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66912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7" y="1361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116295</xdr:rowOff>
    </xdr:from>
    <xdr:to>
      <xdr:col>6</xdr:col>
      <xdr:colOff>511175</xdr:colOff>
      <xdr:row>95</xdr:row>
      <xdr:rowOff>124699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04045"/>
          <a:ext cx="8382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124699</xdr:rowOff>
    </xdr:from>
    <xdr:to>
      <xdr:col>5</xdr:col>
      <xdr:colOff>358775</xdr:colOff>
      <xdr:row>96</xdr:row>
      <xdr:rowOff>39605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12449"/>
          <a:ext cx="889000" cy="8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39605</xdr:rowOff>
    </xdr:from>
    <xdr:to>
      <xdr:col>4</xdr:col>
      <xdr:colOff>155575</xdr:colOff>
      <xdr:row>96</xdr:row>
      <xdr:rowOff>61748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98805"/>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61748</xdr:rowOff>
    </xdr:from>
    <xdr:to>
      <xdr:col>2</xdr:col>
      <xdr:colOff>638175</xdr:colOff>
      <xdr:row>96</xdr:row>
      <xdr:rowOff>95886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20948"/>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65495</xdr:rowOff>
    </xdr:from>
    <xdr:to>
      <xdr:col>6</xdr:col>
      <xdr:colOff>561975</xdr:colOff>
      <xdr:row>95</xdr:row>
      <xdr:rowOff>167095</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4584700" y="163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88372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0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61,400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73899</xdr:rowOff>
    </xdr:from>
    <xdr:to>
      <xdr:col>5</xdr:col>
      <xdr:colOff>409575</xdr:colOff>
      <xdr:row>96</xdr:row>
      <xdr:rowOff>4049</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3746500" y="163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166626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160255</xdr:rowOff>
    </xdr:from>
    <xdr:to>
      <xdr:col>4</xdr:col>
      <xdr:colOff>206375</xdr:colOff>
      <xdr:row>96</xdr:row>
      <xdr:rowOff>90405</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2857500" y="164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81532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10948</xdr:rowOff>
    </xdr:from>
    <xdr:to>
      <xdr:col>3</xdr:col>
      <xdr:colOff>3175</xdr:colOff>
      <xdr:row>96</xdr:row>
      <xdr:rowOff>112548</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968500" y="164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103675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45086</xdr:rowOff>
    </xdr:from>
    <xdr:to>
      <xdr:col>1</xdr:col>
      <xdr:colOff>485775</xdr:colOff>
      <xdr:row>96</xdr:row>
      <xdr:rowOff>146686</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079500" y="1650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137813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88777</xdr:rowOff>
    </xdr:from>
    <xdr:to>
      <xdr:col>15</xdr:col>
      <xdr:colOff>180975</xdr:colOff>
      <xdr:row>37</xdr:row>
      <xdr:rowOff>110268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432427"/>
          <a:ext cx="838200" cy="2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a:extLst>
            <a:ext uri="{FF2B5EF4-FFF2-40B4-BE49-F238E27FC236}">
              <a16:creationId xmlns:a16="http://schemas.microsoft.com/office/drawing/2014/main" id="{00000000-0008-0000-0600-00001E010000}"/>
            </a:ext>
          </a:extLst>
        </xdr:cNvPr>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110268</xdr:rowOff>
    </xdr:from>
    <xdr:to>
      <xdr:col>14</xdr:col>
      <xdr:colOff>28575</xdr:colOff>
      <xdr:row>37</xdr:row>
      <xdr:rowOff>126386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53918"/>
          <a:ext cx="889000" cy="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26746</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4" y="60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84349</xdr:rowOff>
    </xdr:from>
    <xdr:to>
      <xdr:col>12</xdr:col>
      <xdr:colOff>511175</xdr:colOff>
      <xdr:row>37</xdr:row>
      <xdr:rowOff>126386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427999"/>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a:extLst>
            <a:ext uri="{FF2B5EF4-FFF2-40B4-BE49-F238E27FC236}">
              <a16:creationId xmlns:a16="http://schemas.microsoft.com/office/drawing/2014/main" id="{00000000-0008-0000-0600-000023010000}"/>
            </a:ext>
          </a:extLst>
        </xdr:cNvPr>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84349</xdr:rowOff>
    </xdr:from>
    <xdr:to>
      <xdr:col>11</xdr:col>
      <xdr:colOff>307975</xdr:colOff>
      <xdr:row>37</xdr:row>
      <xdr:rowOff>110524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27999"/>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71769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72794" y="60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37977</xdr:rowOff>
    </xdr:from>
    <xdr:to>
      <xdr:col>15</xdr:col>
      <xdr:colOff>231775</xdr:colOff>
      <xdr:row>37</xdr:row>
      <xdr:rowOff>139577</xdr:rowOff>
    </xdr:to>
    <xdr:sp macro="" textlink="">
      <xdr:nvSpPr>
        <xdr:cNvPr id="303" name="円/楕円 302">
          <a:extLst>
            <a:ext uri="{FF2B5EF4-FFF2-40B4-BE49-F238E27FC236}">
              <a16:creationId xmlns:a16="http://schemas.microsoft.com/office/drawing/2014/main" id="{00000000-0008-0000-0600-00002F010000}"/>
            </a:ext>
          </a:extLst>
        </xdr:cNvPr>
        <xdr:cNvSpPr/>
      </xdr:nvSpPr>
      <xdr:spPr>
        <a:xfrm>
          <a:off x="10426700" y="6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124354</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59468</xdr:rowOff>
    </xdr:from>
    <xdr:to>
      <xdr:col>14</xdr:col>
      <xdr:colOff>79375</xdr:colOff>
      <xdr:row>37</xdr:row>
      <xdr:rowOff>161068</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9588500" y="64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152195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75586</xdr:rowOff>
    </xdr:from>
    <xdr:to>
      <xdr:col>12</xdr:col>
      <xdr:colOff>561975</xdr:colOff>
      <xdr:row>38</xdr:row>
      <xdr:rowOff>5736</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8699500" y="641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168313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33549</xdr:rowOff>
    </xdr:from>
    <xdr:to>
      <xdr:col>11</xdr:col>
      <xdr:colOff>358775</xdr:colOff>
      <xdr:row>37</xdr:row>
      <xdr:rowOff>135149</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78105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126276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6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59724</xdr:rowOff>
    </xdr:from>
    <xdr:to>
      <xdr:col>10</xdr:col>
      <xdr:colOff>155575</xdr:colOff>
      <xdr:row>37</xdr:row>
      <xdr:rowOff>161323</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6921500" y="64033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152450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117535</xdr:rowOff>
    </xdr:from>
    <xdr:to>
      <xdr:col>15</xdr:col>
      <xdr:colOff>180975</xdr:colOff>
      <xdr:row>57</xdr:row>
      <xdr:rowOff>120743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9639300" y="9890185"/>
          <a:ext cx="8382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a:extLst>
            <a:ext uri="{FF2B5EF4-FFF2-40B4-BE49-F238E27FC236}">
              <a16:creationId xmlns:a16="http://schemas.microsoft.com/office/drawing/2014/main" id="{00000000-0008-0000-0600-000053010000}"/>
            </a:ext>
          </a:extLst>
        </xdr:cNvPr>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112775</xdr:rowOff>
    </xdr:from>
    <xdr:to>
      <xdr:col>14</xdr:col>
      <xdr:colOff>28575</xdr:colOff>
      <xdr:row>57</xdr:row>
      <xdr:rowOff>117535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8750300" y="9885425"/>
          <a:ext cx="8890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a:extLst>
            <a:ext uri="{FF2B5EF4-FFF2-40B4-BE49-F238E27FC236}">
              <a16:creationId xmlns:a16="http://schemas.microsoft.com/office/drawing/2014/main" id="{00000000-0008-0000-0600-000055010000}"/>
            </a:ext>
          </a:extLst>
        </xdr:cNvPr>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112775</xdr:rowOff>
    </xdr:from>
    <xdr:to>
      <xdr:col>12</xdr:col>
      <xdr:colOff>511175</xdr:colOff>
      <xdr:row>57</xdr:row>
      <xdr:rowOff>144452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885425"/>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a:extLst>
            <a:ext uri="{FF2B5EF4-FFF2-40B4-BE49-F238E27FC236}">
              <a16:creationId xmlns:a16="http://schemas.microsoft.com/office/drawing/2014/main" id="{00000000-0008-0000-0600-000058010000}"/>
            </a:ext>
          </a:extLst>
        </xdr:cNvPr>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114482</xdr:rowOff>
    </xdr:from>
    <xdr:to>
      <xdr:col>11</xdr:col>
      <xdr:colOff>307975</xdr:colOff>
      <xdr:row>57</xdr:row>
      <xdr:rowOff>144452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972300" y="9887132"/>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a:extLst>
            <a:ext uri="{FF2B5EF4-FFF2-40B4-BE49-F238E27FC236}">
              <a16:creationId xmlns:a16="http://schemas.microsoft.com/office/drawing/2014/main" id="{00000000-0008-0000-0600-00005D010000}"/>
            </a:ext>
          </a:extLst>
        </xdr:cNvPr>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69943</xdr:rowOff>
    </xdr:from>
    <xdr:to>
      <xdr:col>15</xdr:col>
      <xdr:colOff>231775</xdr:colOff>
      <xdr:row>58</xdr:row>
      <xdr:rowOff>93</xdr:rowOff>
    </xdr:to>
    <xdr:sp macro="" textlink="">
      <xdr:nvSpPr>
        <xdr:cNvPr id="356" name="円/楕円 355">
          <a:extLst>
            <a:ext uri="{FF2B5EF4-FFF2-40B4-BE49-F238E27FC236}">
              <a16:creationId xmlns:a16="http://schemas.microsoft.com/office/drawing/2014/main" id="{00000000-0008-0000-0600-000064010000}"/>
            </a:ext>
          </a:extLst>
        </xdr:cNvPr>
        <xdr:cNvSpPr/>
      </xdr:nvSpPr>
      <xdr:spPr>
        <a:xfrm>
          <a:off x="10426700" y="98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156320</xdr:rowOff>
    </xdr:from>
    <xdr:ext cx="599010"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75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66735</xdr:rowOff>
    </xdr:from>
    <xdr:to>
      <xdr:col>14</xdr:col>
      <xdr:colOff>79375</xdr:colOff>
      <xdr:row>57</xdr:row>
      <xdr:rowOff>168335</xdr:rowOff>
    </xdr:to>
    <xdr:sp macro="" textlink="">
      <xdr:nvSpPr>
        <xdr:cNvPr id="358" name="円/楕円 357">
          <a:extLst>
            <a:ext uri="{FF2B5EF4-FFF2-40B4-BE49-F238E27FC236}">
              <a16:creationId xmlns:a16="http://schemas.microsoft.com/office/drawing/2014/main" id="{00000000-0008-0000-0600-000066010000}"/>
            </a:ext>
          </a:extLst>
        </xdr:cNvPr>
        <xdr:cNvSpPr/>
      </xdr:nvSpPr>
      <xdr:spPr>
        <a:xfrm>
          <a:off x="9588500" y="9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159462</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4" y="993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61975</xdr:rowOff>
    </xdr:from>
    <xdr:to>
      <xdr:col>12</xdr:col>
      <xdr:colOff>561975</xdr:colOff>
      <xdr:row>57</xdr:row>
      <xdr:rowOff>163575</xdr:rowOff>
    </xdr:to>
    <xdr:sp macro="" textlink="">
      <xdr:nvSpPr>
        <xdr:cNvPr id="360" name="円/楕円 359">
          <a:extLst>
            <a:ext uri="{FF2B5EF4-FFF2-40B4-BE49-F238E27FC236}">
              <a16:creationId xmlns:a16="http://schemas.microsoft.com/office/drawing/2014/main" id="{00000000-0008-0000-0600-000068010000}"/>
            </a:ext>
          </a:extLst>
        </xdr:cNvPr>
        <xdr:cNvSpPr/>
      </xdr:nvSpPr>
      <xdr:spPr>
        <a:xfrm>
          <a:off x="8699500" y="98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154702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4" y="992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93652</xdr:rowOff>
    </xdr:from>
    <xdr:to>
      <xdr:col>11</xdr:col>
      <xdr:colOff>358775</xdr:colOff>
      <xdr:row>58</xdr:row>
      <xdr:rowOff>23802</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7810500" y="98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14929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63682</xdr:rowOff>
    </xdr:from>
    <xdr:to>
      <xdr:col>10</xdr:col>
      <xdr:colOff>155575</xdr:colOff>
      <xdr:row>57</xdr:row>
      <xdr:rowOff>165282</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6921500" y="98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156409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672794" y="992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108868</xdr:rowOff>
    </xdr:from>
    <xdr:to>
      <xdr:col>15</xdr:col>
      <xdr:colOff>180975</xdr:colOff>
      <xdr:row>79</xdr:row>
      <xdr:rowOff>14298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3481968"/>
          <a:ext cx="838200" cy="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a:extLst>
            <a:ext uri="{FF2B5EF4-FFF2-40B4-BE49-F238E27FC236}">
              <a16:creationId xmlns:a16="http://schemas.microsoft.com/office/drawing/2014/main" id="{00000000-0008-0000-0600-00008C010000}"/>
            </a:ext>
          </a:extLst>
        </xdr:cNvPr>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a:extLst>
            <a:ext uri="{FF2B5EF4-FFF2-40B4-BE49-F238E27FC236}">
              <a16:creationId xmlns:a16="http://schemas.microsoft.com/office/drawing/2014/main" id="{00000000-0008-0000-0600-00008D010000}"/>
            </a:ext>
          </a:extLst>
        </xdr:cNvPr>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134948</xdr:rowOff>
    </xdr:from>
    <xdr:to>
      <xdr:col>15</xdr:col>
      <xdr:colOff>231775</xdr:colOff>
      <xdr:row>79</xdr:row>
      <xdr:rowOff>65098</xdr:rowOff>
    </xdr:to>
    <xdr:sp macro="" textlink="">
      <xdr:nvSpPr>
        <xdr:cNvPr id="404" name="円/楕円 403">
          <a:extLst>
            <a:ext uri="{FF2B5EF4-FFF2-40B4-BE49-F238E27FC236}">
              <a16:creationId xmlns:a16="http://schemas.microsoft.com/office/drawing/2014/main" id="{00000000-0008-0000-0600-000094010000}"/>
            </a:ext>
          </a:extLst>
        </xdr:cNvPr>
        <xdr:cNvSpPr/>
      </xdr:nvSpPr>
      <xdr:spPr>
        <a:xfrm>
          <a:off x="10426700" y="135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49875</xdr:rowOff>
    </xdr:from>
    <xdr:ext cx="534377" cy="259045"/>
    <xdr:sp macro="" textlink="">
      <xdr:nvSpPr>
        <xdr:cNvPr id="405" name="普通建設事業費 （ うち新規整備　）該当値テキスト">
          <a:extLst>
            <a:ext uri="{FF2B5EF4-FFF2-40B4-BE49-F238E27FC236}">
              <a16:creationId xmlns:a16="http://schemas.microsoft.com/office/drawing/2014/main" id="{00000000-0008-0000-0600-000095010000}"/>
            </a:ext>
          </a:extLst>
        </xdr:cNvPr>
        <xdr:cNvSpPr txBox="1"/>
      </xdr:nvSpPr>
      <xdr:spPr>
        <a:xfrm>
          <a:off x="10528300" y="1342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58068</xdr:rowOff>
    </xdr:from>
    <xdr:to>
      <xdr:col>14</xdr:col>
      <xdr:colOff>79375</xdr:colOff>
      <xdr:row>78</xdr:row>
      <xdr:rowOff>159668</xdr:rowOff>
    </xdr:to>
    <xdr:sp macro="" textlink="">
      <xdr:nvSpPr>
        <xdr:cNvPr id="406" name="円/楕円 405">
          <a:extLst>
            <a:ext uri="{FF2B5EF4-FFF2-40B4-BE49-F238E27FC236}">
              <a16:creationId xmlns:a16="http://schemas.microsoft.com/office/drawing/2014/main" id="{00000000-0008-0000-0600-000096010000}"/>
            </a:ext>
          </a:extLst>
        </xdr:cNvPr>
        <xdr:cNvSpPr/>
      </xdr:nvSpPr>
      <xdr:spPr>
        <a:xfrm>
          <a:off x="9588500" y="134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150795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a:extLst>
            <a:ext uri="{FF2B5EF4-FFF2-40B4-BE49-F238E27FC236}">
              <a16:creationId xmlns:a16="http://schemas.microsoft.com/office/drawing/2014/main" id="{00000000-0008-0000-0600-00009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a:extLst>
            <a:ext uri="{FF2B5EF4-FFF2-40B4-BE49-F238E27FC236}">
              <a16:creationId xmlns:a16="http://schemas.microsoft.com/office/drawing/2014/main" id="{00000000-0008-0000-0600-00009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a:extLst>
            <a:ext uri="{FF2B5EF4-FFF2-40B4-BE49-F238E27FC236}">
              <a16:creationId xmlns:a16="http://schemas.microsoft.com/office/drawing/2014/main" id="{00000000-0008-0000-0600-00009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a:extLst>
            <a:ext uri="{FF2B5EF4-FFF2-40B4-BE49-F238E27FC236}">
              <a16:creationId xmlns:a16="http://schemas.microsoft.com/office/drawing/2014/main" id="{00000000-0008-0000-0600-00009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a:extLst>
            <a:ext uri="{FF2B5EF4-FFF2-40B4-BE49-F238E27FC236}">
              <a16:creationId xmlns:a16="http://schemas.microsoft.com/office/drawing/2014/main" id="{00000000-0008-0000-0600-00009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a:extLst>
            <a:ext uri="{FF2B5EF4-FFF2-40B4-BE49-F238E27FC236}">
              <a16:creationId xmlns:a16="http://schemas.microsoft.com/office/drawing/2014/main" id="{00000000-0008-0000-0600-00009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a:extLst>
            <a:ext uri="{FF2B5EF4-FFF2-40B4-BE49-F238E27FC236}">
              <a16:creationId xmlns:a16="http://schemas.microsoft.com/office/drawing/2014/main" id="{00000000-0008-0000-0600-00009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a:extLst>
            <a:ext uri="{FF2B5EF4-FFF2-40B4-BE49-F238E27FC236}">
              <a16:creationId xmlns:a16="http://schemas.microsoft.com/office/drawing/2014/main" id="{00000000-0008-0000-0600-00009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a:extLst>
            <a:ext uri="{FF2B5EF4-FFF2-40B4-BE49-F238E27FC236}">
              <a16:creationId xmlns:a16="http://schemas.microsoft.com/office/drawing/2014/main" id="{00000000-0008-0000-0600-0000B0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a:extLst>
            <a:ext uri="{FF2B5EF4-FFF2-40B4-BE49-F238E27FC236}">
              <a16:creationId xmlns:a16="http://schemas.microsoft.com/office/drawing/2014/main" id="{00000000-0008-0000-0600-0000B2010000}"/>
            </a:ext>
          </a:extLst>
        </xdr:cNvPr>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141274</xdr:rowOff>
    </xdr:from>
    <xdr:to>
      <xdr:col>15</xdr:col>
      <xdr:colOff>180975</xdr:colOff>
      <xdr:row>99</xdr:row>
      <xdr:rowOff>16190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flipV="1">
          <a:off x="9639300" y="16943374"/>
          <a:ext cx="838200" cy="4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a:extLst>
            <a:ext uri="{FF2B5EF4-FFF2-40B4-BE49-F238E27FC236}">
              <a16:creationId xmlns:a16="http://schemas.microsoft.com/office/drawing/2014/main" id="{00000000-0008-0000-0600-0000B5010000}"/>
            </a:ext>
          </a:extLst>
        </xdr:cNvPr>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a:extLst>
            <a:ext uri="{FF2B5EF4-FFF2-40B4-BE49-F238E27FC236}">
              <a16:creationId xmlns:a16="http://schemas.microsoft.com/office/drawing/2014/main" id="{00000000-0008-0000-0600-0000B6010000}"/>
            </a:ext>
          </a:extLst>
        </xdr:cNvPr>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a:extLst>
            <a:ext uri="{FF2B5EF4-FFF2-40B4-BE49-F238E27FC236}">
              <a16:creationId xmlns:a16="http://schemas.microsoft.com/office/drawing/2014/main" id="{00000000-0008-0000-0600-0000B7010000}"/>
            </a:ext>
          </a:extLst>
        </xdr:cNvPr>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10949</xdr:rowOff>
    </xdr:from>
    <xdr:ext cx="599010"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9339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90474</xdr:rowOff>
    </xdr:from>
    <xdr:to>
      <xdr:col>15</xdr:col>
      <xdr:colOff>231775</xdr:colOff>
      <xdr:row>99</xdr:row>
      <xdr:rowOff>20624</xdr:rowOff>
    </xdr:to>
    <xdr:sp macro="" textlink="">
      <xdr:nvSpPr>
        <xdr:cNvPr id="446" name="円/楕円 445">
          <a:extLst>
            <a:ext uri="{FF2B5EF4-FFF2-40B4-BE49-F238E27FC236}">
              <a16:creationId xmlns:a16="http://schemas.microsoft.com/office/drawing/2014/main" id="{00000000-0008-0000-0600-0000BE010000}"/>
            </a:ext>
          </a:extLst>
        </xdr:cNvPr>
        <xdr:cNvSpPr/>
      </xdr:nvSpPr>
      <xdr:spPr>
        <a:xfrm>
          <a:off x="10426700" y="168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7" name="普通建設事業費 （ うち更新整備　）該当値テキスト">
          <a:extLst>
            <a:ext uri="{FF2B5EF4-FFF2-40B4-BE49-F238E27FC236}">
              <a16:creationId xmlns:a16="http://schemas.microsoft.com/office/drawing/2014/main" id="{00000000-0008-0000-0600-0000BF010000}"/>
            </a:ext>
          </a:extLst>
        </xdr:cNvPr>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136840</xdr:rowOff>
    </xdr:from>
    <xdr:to>
      <xdr:col>14</xdr:col>
      <xdr:colOff>79375</xdr:colOff>
      <xdr:row>99</xdr:row>
      <xdr:rowOff>66990</xdr:rowOff>
    </xdr:to>
    <xdr:sp macro="" textlink="">
      <xdr:nvSpPr>
        <xdr:cNvPr id="448" name="円/楕円 447">
          <a:extLst>
            <a:ext uri="{FF2B5EF4-FFF2-40B4-BE49-F238E27FC236}">
              <a16:creationId xmlns:a16="http://schemas.microsoft.com/office/drawing/2014/main" id="{00000000-0008-0000-0600-0000C0010000}"/>
            </a:ext>
          </a:extLst>
        </xdr:cNvPr>
        <xdr:cNvSpPr/>
      </xdr:nvSpPr>
      <xdr:spPr>
        <a:xfrm>
          <a:off x="9588500" y="169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58117</xdr:rowOff>
    </xdr:from>
    <xdr:ext cx="534377"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9372111" y="170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a:extLst>
            <a:ext uri="{FF2B5EF4-FFF2-40B4-BE49-F238E27FC236}">
              <a16:creationId xmlns:a16="http://schemas.microsoft.com/office/drawing/2014/main" id="{00000000-0008-0000-0600-0000C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a:extLst>
            <a:ext uri="{FF2B5EF4-FFF2-40B4-BE49-F238E27FC236}">
              <a16:creationId xmlns:a16="http://schemas.microsoft.com/office/drawing/2014/main" id="{00000000-0008-0000-0600-0000C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a:extLst>
            <a:ext uri="{FF2B5EF4-FFF2-40B4-BE49-F238E27FC236}">
              <a16:creationId xmlns:a16="http://schemas.microsoft.com/office/drawing/2014/main" id="{00000000-0008-0000-0600-0000C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a:extLst>
            <a:ext uri="{FF2B5EF4-FFF2-40B4-BE49-F238E27FC236}">
              <a16:creationId xmlns:a16="http://schemas.microsoft.com/office/drawing/2014/main" id="{00000000-0008-0000-0600-0000C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a:extLst>
            <a:ext uri="{FF2B5EF4-FFF2-40B4-BE49-F238E27FC236}">
              <a16:creationId xmlns:a16="http://schemas.microsoft.com/office/drawing/2014/main" id="{00000000-0008-0000-0600-0000C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a:extLst>
            <a:ext uri="{FF2B5EF4-FFF2-40B4-BE49-F238E27FC236}">
              <a16:creationId xmlns:a16="http://schemas.microsoft.com/office/drawing/2014/main" id="{00000000-0008-0000-0600-0000D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a:extLst>
            <a:ext uri="{FF2B5EF4-FFF2-40B4-BE49-F238E27FC236}">
              <a16:creationId xmlns:a16="http://schemas.microsoft.com/office/drawing/2014/main" id="{00000000-0008-0000-0600-0000DA010000}"/>
            </a:ext>
          </a:extLst>
        </xdr:cNvPr>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a:extLst>
            <a:ext uri="{FF2B5EF4-FFF2-40B4-BE49-F238E27FC236}">
              <a16:creationId xmlns:a16="http://schemas.microsoft.com/office/drawing/2014/main" id="{00000000-0008-0000-0600-0000DC010000}"/>
            </a:ext>
          </a:extLst>
        </xdr:cNvPr>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144649</xdr:rowOff>
    </xdr:from>
    <xdr:to>
      <xdr:col>23</xdr:col>
      <xdr:colOff>517525</xdr:colOff>
      <xdr:row>38</xdr:row>
      <xdr:rowOff>39794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15481300" y="6488299"/>
          <a:ext cx="838200" cy="6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a:extLst>
            <a:ext uri="{FF2B5EF4-FFF2-40B4-BE49-F238E27FC236}">
              <a16:creationId xmlns:a16="http://schemas.microsoft.com/office/drawing/2014/main" id="{00000000-0008-0000-0600-0000DF010000}"/>
            </a:ext>
          </a:extLst>
        </xdr:cNvPr>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a:extLst>
            <a:ext uri="{FF2B5EF4-FFF2-40B4-BE49-F238E27FC236}">
              <a16:creationId xmlns:a16="http://schemas.microsoft.com/office/drawing/2014/main" id="{00000000-0008-0000-0600-0000E0010000}"/>
            </a:ext>
          </a:extLst>
        </xdr:cNvPr>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39794</xdr:rowOff>
    </xdr:from>
    <xdr:to>
      <xdr:col>22</xdr:col>
      <xdr:colOff>365125</xdr:colOff>
      <xdr:row>39</xdr:row>
      <xdr:rowOff>41597</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14592300" y="6554894"/>
          <a:ext cx="889000" cy="1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a:extLst>
            <a:ext uri="{FF2B5EF4-FFF2-40B4-BE49-F238E27FC236}">
              <a16:creationId xmlns:a16="http://schemas.microsoft.com/office/drawing/2014/main" id="{00000000-0008-0000-0600-0000E2010000}"/>
            </a:ext>
          </a:extLst>
        </xdr:cNvPr>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32134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5214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40229</xdr:rowOff>
    </xdr:from>
    <xdr:to>
      <xdr:col>21</xdr:col>
      <xdr:colOff>161925</xdr:colOff>
      <xdr:row>39</xdr:row>
      <xdr:rowOff>41597</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3703300" y="6726779"/>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a:extLst>
            <a:ext uri="{FF2B5EF4-FFF2-40B4-BE49-F238E27FC236}">
              <a16:creationId xmlns:a16="http://schemas.microsoft.com/office/drawing/2014/main" id="{00000000-0008-0000-0600-0000E5010000}"/>
            </a:ext>
          </a:extLst>
        </xdr:cNvPr>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52021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4325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34712</xdr:rowOff>
    </xdr:from>
    <xdr:to>
      <xdr:col>19</xdr:col>
      <xdr:colOff>644525</xdr:colOff>
      <xdr:row>39</xdr:row>
      <xdr:rowOff>40229</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814300" y="6721262"/>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a:extLst>
            <a:ext uri="{FF2B5EF4-FFF2-40B4-BE49-F238E27FC236}">
              <a16:creationId xmlns:a16="http://schemas.microsoft.com/office/drawing/2014/main" id="{00000000-0008-0000-0600-0000E8010000}"/>
            </a:ext>
          </a:extLst>
        </xdr:cNvPr>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16394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3436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a:extLst>
            <a:ext uri="{FF2B5EF4-FFF2-40B4-BE49-F238E27FC236}">
              <a16:creationId xmlns:a16="http://schemas.microsoft.com/office/drawing/2014/main" id="{00000000-0008-0000-0600-0000EA010000}"/>
            </a:ext>
          </a:extLst>
        </xdr:cNvPr>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51873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547111" y="63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93849</xdr:rowOff>
    </xdr:from>
    <xdr:to>
      <xdr:col>23</xdr:col>
      <xdr:colOff>568325</xdr:colOff>
      <xdr:row>38</xdr:row>
      <xdr:rowOff>23999</xdr:rowOff>
    </xdr:to>
    <xdr:sp macro="" textlink="">
      <xdr:nvSpPr>
        <xdr:cNvPr id="497" name="円/楕円 496">
          <a:extLst>
            <a:ext uri="{FF2B5EF4-FFF2-40B4-BE49-F238E27FC236}">
              <a16:creationId xmlns:a16="http://schemas.microsoft.com/office/drawing/2014/main" id="{00000000-0008-0000-0600-0000F1010000}"/>
            </a:ext>
          </a:extLst>
        </xdr:cNvPr>
        <xdr:cNvSpPr/>
      </xdr:nvSpPr>
      <xdr:spPr>
        <a:xfrm>
          <a:off x="16268700" y="64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116726</xdr:rowOff>
    </xdr:from>
    <xdr:ext cx="534377" cy="259045"/>
    <xdr:sp macro="" textlink="">
      <xdr:nvSpPr>
        <xdr:cNvPr id="498" name="災害復旧事業費該当値テキスト">
          <a:extLst>
            <a:ext uri="{FF2B5EF4-FFF2-40B4-BE49-F238E27FC236}">
              <a16:creationId xmlns:a16="http://schemas.microsoft.com/office/drawing/2014/main" id="{00000000-0008-0000-0600-0000F2010000}"/>
            </a:ext>
          </a:extLst>
        </xdr:cNvPr>
        <xdr:cNvSpPr txBox="1"/>
      </xdr:nvSpPr>
      <xdr:spPr>
        <a:xfrm>
          <a:off x="16370300" y="62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160444</xdr:rowOff>
    </xdr:from>
    <xdr:to>
      <xdr:col>22</xdr:col>
      <xdr:colOff>415925</xdr:colOff>
      <xdr:row>38</xdr:row>
      <xdr:rowOff>90594</xdr:rowOff>
    </xdr:to>
    <xdr:sp macro="" textlink="">
      <xdr:nvSpPr>
        <xdr:cNvPr id="499" name="円/楕円 498">
          <a:extLst>
            <a:ext uri="{FF2B5EF4-FFF2-40B4-BE49-F238E27FC236}">
              <a16:creationId xmlns:a16="http://schemas.microsoft.com/office/drawing/2014/main" id="{00000000-0008-0000-0600-0000F3010000}"/>
            </a:ext>
          </a:extLst>
        </xdr:cNvPr>
        <xdr:cNvSpPr/>
      </xdr:nvSpPr>
      <xdr:spPr>
        <a:xfrm>
          <a:off x="15430500" y="65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107121</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5214111" y="62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162247</xdr:rowOff>
    </xdr:from>
    <xdr:to>
      <xdr:col>21</xdr:col>
      <xdr:colOff>212725</xdr:colOff>
      <xdr:row>39</xdr:row>
      <xdr:rowOff>92397</xdr:rowOff>
    </xdr:to>
    <xdr:sp macro="" textlink="">
      <xdr:nvSpPr>
        <xdr:cNvPr id="501" name="円/楕円 500">
          <a:extLst>
            <a:ext uri="{FF2B5EF4-FFF2-40B4-BE49-F238E27FC236}">
              <a16:creationId xmlns:a16="http://schemas.microsoft.com/office/drawing/2014/main" id="{00000000-0008-0000-0600-0000F5010000}"/>
            </a:ext>
          </a:extLst>
        </xdr:cNvPr>
        <xdr:cNvSpPr/>
      </xdr:nvSpPr>
      <xdr:spPr>
        <a:xfrm>
          <a:off x="14541500" y="667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83524</xdr:rowOff>
    </xdr:from>
    <xdr:ext cx="378565"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403017" y="6770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160879</xdr:rowOff>
    </xdr:from>
    <xdr:to>
      <xdr:col>20</xdr:col>
      <xdr:colOff>9525</xdr:colOff>
      <xdr:row>39</xdr:row>
      <xdr:rowOff>91029</xdr:rowOff>
    </xdr:to>
    <xdr:sp macro="" textlink="">
      <xdr:nvSpPr>
        <xdr:cNvPr id="503" name="円/楕円 502">
          <a:extLst>
            <a:ext uri="{FF2B5EF4-FFF2-40B4-BE49-F238E27FC236}">
              <a16:creationId xmlns:a16="http://schemas.microsoft.com/office/drawing/2014/main" id="{00000000-0008-0000-0600-0000F7010000}"/>
            </a:ext>
          </a:extLst>
        </xdr:cNvPr>
        <xdr:cNvSpPr/>
      </xdr:nvSpPr>
      <xdr:spPr>
        <a:xfrm>
          <a:off x="13652500" y="66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82156</xdr:rowOff>
    </xdr:from>
    <xdr:ext cx="469744"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3468427" y="676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155362</xdr:rowOff>
    </xdr:from>
    <xdr:to>
      <xdr:col>18</xdr:col>
      <xdr:colOff>492125</xdr:colOff>
      <xdr:row>39</xdr:row>
      <xdr:rowOff>85512</xdr:rowOff>
    </xdr:to>
    <xdr:sp macro="" textlink="">
      <xdr:nvSpPr>
        <xdr:cNvPr id="505" name="円/楕円 504">
          <a:extLst>
            <a:ext uri="{FF2B5EF4-FFF2-40B4-BE49-F238E27FC236}">
              <a16:creationId xmlns:a16="http://schemas.microsoft.com/office/drawing/2014/main" id="{00000000-0008-0000-0600-0000F9010000}"/>
            </a:ext>
          </a:extLst>
        </xdr:cNvPr>
        <xdr:cNvSpPr/>
      </xdr:nvSpPr>
      <xdr:spPr>
        <a:xfrm>
          <a:off x="12763500" y="66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76639</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579427" y="676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a:extLst>
            <a:ext uri="{FF2B5EF4-FFF2-40B4-BE49-F238E27FC236}">
              <a16:creationId xmlns:a16="http://schemas.microsoft.com/office/drawing/2014/main" id="{00000000-0008-0000-0600-00000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a:extLst>
            <a:ext uri="{FF2B5EF4-FFF2-40B4-BE49-F238E27FC236}">
              <a16:creationId xmlns:a16="http://schemas.microsoft.com/office/drawing/2014/main" id="{00000000-0008-0000-0600-00000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a:extLst>
            <a:ext uri="{FF2B5EF4-FFF2-40B4-BE49-F238E27FC236}">
              <a16:creationId xmlns:a16="http://schemas.microsoft.com/office/drawing/2014/main" id="{00000000-0008-0000-0600-00000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a:extLst>
            <a:ext uri="{FF2B5EF4-FFF2-40B4-BE49-F238E27FC236}">
              <a16:creationId xmlns:a16="http://schemas.microsoft.com/office/drawing/2014/main" id="{00000000-0008-0000-0600-00001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a:extLst>
            <a:ext uri="{FF2B5EF4-FFF2-40B4-BE49-F238E27FC236}">
              <a16:creationId xmlns:a16="http://schemas.microsoft.com/office/drawing/2014/main" id="{00000000-0008-0000-0600-00001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a:extLst>
            <a:ext uri="{FF2B5EF4-FFF2-40B4-BE49-F238E27FC236}">
              <a16:creationId xmlns:a16="http://schemas.microsoft.com/office/drawing/2014/main" id="{00000000-0008-0000-0600-00001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a:extLst>
            <a:ext uri="{FF2B5EF4-FFF2-40B4-BE49-F238E27FC236}">
              <a16:creationId xmlns:a16="http://schemas.microsoft.com/office/drawing/2014/main" id="{00000000-0008-0000-0600-00001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a:extLst>
            <a:ext uri="{FF2B5EF4-FFF2-40B4-BE49-F238E27FC236}">
              <a16:creationId xmlns:a16="http://schemas.microsoft.com/office/drawing/2014/main" id="{00000000-0008-0000-0600-00001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a:extLst>
            <a:ext uri="{FF2B5EF4-FFF2-40B4-BE49-F238E27FC236}">
              <a16:creationId xmlns:a16="http://schemas.microsoft.com/office/drawing/2014/main" id="{00000000-0008-0000-0600-00001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a:extLst>
            <a:ext uri="{FF2B5EF4-FFF2-40B4-BE49-F238E27FC236}">
              <a16:creationId xmlns:a16="http://schemas.microsoft.com/office/drawing/2014/main" id="{00000000-0008-0000-0600-00001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a:extLst>
            <a:ext uri="{FF2B5EF4-FFF2-40B4-BE49-F238E27FC236}">
              <a16:creationId xmlns:a16="http://schemas.microsoft.com/office/drawing/2014/main" id="{00000000-0008-0000-0600-00002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a:extLst>
            <a:ext uri="{FF2B5EF4-FFF2-40B4-BE49-F238E27FC236}">
              <a16:creationId xmlns:a16="http://schemas.microsoft.com/office/drawing/2014/main" id="{00000000-0008-0000-0600-00002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a:extLst>
            <a:ext uri="{FF2B5EF4-FFF2-40B4-BE49-F238E27FC236}">
              <a16:creationId xmlns:a16="http://schemas.microsoft.com/office/drawing/2014/main" id="{00000000-0008-0000-0600-00002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a:extLst>
            <a:ext uri="{FF2B5EF4-FFF2-40B4-BE49-F238E27FC236}">
              <a16:creationId xmlns:a16="http://schemas.microsoft.com/office/drawing/2014/main" id="{00000000-0008-0000-0600-00003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a:extLst>
            <a:ext uri="{FF2B5EF4-FFF2-40B4-BE49-F238E27FC236}">
              <a16:creationId xmlns:a16="http://schemas.microsoft.com/office/drawing/2014/main" id="{00000000-0008-0000-0600-00003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a:extLst>
            <a:ext uri="{FF2B5EF4-FFF2-40B4-BE49-F238E27FC236}">
              <a16:creationId xmlns:a16="http://schemas.microsoft.com/office/drawing/2014/main" id="{00000000-0008-0000-0600-00004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a:extLst>
            <a:ext uri="{FF2B5EF4-FFF2-40B4-BE49-F238E27FC236}">
              <a16:creationId xmlns:a16="http://schemas.microsoft.com/office/drawing/2014/main" id="{00000000-0008-0000-0600-00004A020000}"/>
            </a:ext>
          </a:extLst>
        </xdr:cNvPr>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a:extLst>
            <a:ext uri="{FF2B5EF4-FFF2-40B4-BE49-F238E27FC236}">
              <a16:creationId xmlns:a16="http://schemas.microsoft.com/office/drawing/2014/main" id="{00000000-0008-0000-0600-00004C020000}"/>
            </a:ext>
          </a:extLst>
        </xdr:cNvPr>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65444</xdr:rowOff>
    </xdr:from>
    <xdr:to>
      <xdr:col>23</xdr:col>
      <xdr:colOff>517525</xdr:colOff>
      <xdr:row>77</xdr:row>
      <xdr:rowOff>66563</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flipV="1">
          <a:off x="15481300" y="13267094"/>
          <a:ext cx="8382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a:extLst>
            <a:ext uri="{FF2B5EF4-FFF2-40B4-BE49-F238E27FC236}">
              <a16:creationId xmlns:a16="http://schemas.microsoft.com/office/drawing/2014/main" id="{00000000-0008-0000-0600-00004F020000}"/>
            </a:ext>
          </a:extLst>
        </xdr:cNvPr>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a:extLst>
            <a:ext uri="{FF2B5EF4-FFF2-40B4-BE49-F238E27FC236}">
              <a16:creationId xmlns:a16="http://schemas.microsoft.com/office/drawing/2014/main" id="{00000000-0008-0000-0600-000050020000}"/>
            </a:ext>
          </a:extLst>
        </xdr:cNvPr>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26850</xdr:rowOff>
    </xdr:from>
    <xdr:to>
      <xdr:col>22</xdr:col>
      <xdr:colOff>365125</xdr:colOff>
      <xdr:row>77</xdr:row>
      <xdr:rowOff>66563</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4592300" y="13228500"/>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a:extLst>
            <a:ext uri="{FF2B5EF4-FFF2-40B4-BE49-F238E27FC236}">
              <a16:creationId xmlns:a16="http://schemas.microsoft.com/office/drawing/2014/main" id="{00000000-0008-0000-0600-000052020000}"/>
            </a:ext>
          </a:extLst>
        </xdr:cNvPr>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60501</xdr:rowOff>
    </xdr:from>
    <xdr:ext cx="59901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181794" y="1291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26850</xdr:rowOff>
    </xdr:from>
    <xdr:to>
      <xdr:col>21</xdr:col>
      <xdr:colOff>161925</xdr:colOff>
      <xdr:row>77</xdr:row>
      <xdr:rowOff>41870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flipV="1">
          <a:off x="13703300" y="13228500"/>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a:extLst>
            <a:ext uri="{FF2B5EF4-FFF2-40B4-BE49-F238E27FC236}">
              <a16:creationId xmlns:a16="http://schemas.microsoft.com/office/drawing/2014/main" id="{00000000-0008-0000-0600-000055020000}"/>
            </a:ext>
          </a:extLst>
        </xdr:cNvPr>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57386</xdr:rowOff>
    </xdr:from>
    <xdr:ext cx="59901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292794" y="1291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26817</xdr:rowOff>
    </xdr:from>
    <xdr:to>
      <xdr:col>19</xdr:col>
      <xdr:colOff>644525</xdr:colOff>
      <xdr:row>77</xdr:row>
      <xdr:rowOff>41870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814300" y="13228467"/>
          <a:ext cx="889000" cy="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a:extLst>
            <a:ext uri="{FF2B5EF4-FFF2-40B4-BE49-F238E27FC236}">
              <a16:creationId xmlns:a16="http://schemas.microsoft.com/office/drawing/2014/main" id="{00000000-0008-0000-0600-000058020000}"/>
            </a:ext>
          </a:extLst>
        </xdr:cNvPr>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41367</xdr:rowOff>
    </xdr:from>
    <xdr:ext cx="59901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403794" y="1290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32315</xdr:rowOff>
    </xdr:from>
    <xdr:ext cx="59901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514794" y="128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14644</xdr:rowOff>
    </xdr:from>
    <xdr:to>
      <xdr:col>23</xdr:col>
      <xdr:colOff>568325</xdr:colOff>
      <xdr:row>77</xdr:row>
      <xdr:rowOff>116244</xdr:rowOff>
    </xdr:to>
    <xdr:sp macro="" textlink="">
      <xdr:nvSpPr>
        <xdr:cNvPr id="609" name="円/楕円 608">
          <a:extLst>
            <a:ext uri="{FF2B5EF4-FFF2-40B4-BE49-F238E27FC236}">
              <a16:creationId xmlns:a16="http://schemas.microsoft.com/office/drawing/2014/main" id="{00000000-0008-0000-0600-000061020000}"/>
            </a:ext>
          </a:extLst>
        </xdr:cNvPr>
        <xdr:cNvSpPr/>
      </xdr:nvSpPr>
      <xdr:spPr>
        <a:xfrm>
          <a:off x="16268700" y="13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164521</xdr:rowOff>
    </xdr:from>
    <xdr:ext cx="599010" cy="259045"/>
    <xdr:sp macro="" textlink="">
      <xdr:nvSpPr>
        <xdr:cNvPr id="610" name="公債費該当値テキスト">
          <a:extLst>
            <a:ext uri="{FF2B5EF4-FFF2-40B4-BE49-F238E27FC236}">
              <a16:creationId xmlns:a16="http://schemas.microsoft.com/office/drawing/2014/main" id="{00000000-0008-0000-0600-000062020000}"/>
            </a:ext>
          </a:extLst>
        </xdr:cNvPr>
        <xdr:cNvSpPr txBox="1"/>
      </xdr:nvSpPr>
      <xdr:spPr>
        <a:xfrm>
          <a:off x="16370300" y="1319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107,483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15763</xdr:rowOff>
    </xdr:from>
    <xdr:to>
      <xdr:col>22</xdr:col>
      <xdr:colOff>415925</xdr:colOff>
      <xdr:row>77</xdr:row>
      <xdr:rowOff>117363</xdr:rowOff>
    </xdr:to>
    <xdr:sp macro="" textlink="">
      <xdr:nvSpPr>
        <xdr:cNvPr id="611" name="円/楕円 610">
          <a:extLst>
            <a:ext uri="{FF2B5EF4-FFF2-40B4-BE49-F238E27FC236}">
              <a16:creationId xmlns:a16="http://schemas.microsoft.com/office/drawing/2014/main" id="{00000000-0008-0000-0600-000063020000}"/>
            </a:ext>
          </a:extLst>
        </xdr:cNvPr>
        <xdr:cNvSpPr/>
      </xdr:nvSpPr>
      <xdr:spPr>
        <a:xfrm>
          <a:off x="15430500" y="132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108490</xdr:rowOff>
    </xdr:from>
    <xdr:ext cx="59901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181794" y="1331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147500</xdr:rowOff>
    </xdr:from>
    <xdr:to>
      <xdr:col>21</xdr:col>
      <xdr:colOff>212725</xdr:colOff>
      <xdr:row>77</xdr:row>
      <xdr:rowOff>77650</xdr:rowOff>
    </xdr:to>
    <xdr:sp macro="" textlink="">
      <xdr:nvSpPr>
        <xdr:cNvPr id="613" name="円/楕円 612">
          <a:extLst>
            <a:ext uri="{FF2B5EF4-FFF2-40B4-BE49-F238E27FC236}">
              <a16:creationId xmlns:a16="http://schemas.microsoft.com/office/drawing/2014/main" id="{00000000-0008-0000-0600-000065020000}"/>
            </a:ext>
          </a:extLst>
        </xdr:cNvPr>
        <xdr:cNvSpPr/>
      </xdr:nvSpPr>
      <xdr:spPr>
        <a:xfrm>
          <a:off x="14541500" y="131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68777</xdr:rowOff>
    </xdr:from>
    <xdr:ext cx="59901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292794" y="1327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162520</xdr:rowOff>
    </xdr:from>
    <xdr:to>
      <xdr:col>20</xdr:col>
      <xdr:colOff>9525</xdr:colOff>
      <xdr:row>77</xdr:row>
      <xdr:rowOff>92670</xdr:rowOff>
    </xdr:to>
    <xdr:sp macro="" textlink="">
      <xdr:nvSpPr>
        <xdr:cNvPr id="615" name="円/楕円 614">
          <a:extLst>
            <a:ext uri="{FF2B5EF4-FFF2-40B4-BE49-F238E27FC236}">
              <a16:creationId xmlns:a16="http://schemas.microsoft.com/office/drawing/2014/main" id="{00000000-0008-0000-0600-000067020000}"/>
            </a:ext>
          </a:extLst>
        </xdr:cNvPr>
        <xdr:cNvSpPr/>
      </xdr:nvSpPr>
      <xdr:spPr>
        <a:xfrm>
          <a:off x="13652500" y="131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83797</xdr:rowOff>
    </xdr:from>
    <xdr:ext cx="59901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403794" y="1328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147467</xdr:rowOff>
    </xdr:from>
    <xdr:to>
      <xdr:col>18</xdr:col>
      <xdr:colOff>492125</xdr:colOff>
      <xdr:row>77</xdr:row>
      <xdr:rowOff>77617</xdr:rowOff>
    </xdr:to>
    <xdr:sp macro="" textlink="">
      <xdr:nvSpPr>
        <xdr:cNvPr id="617" name="円/楕円 616">
          <a:extLst>
            <a:ext uri="{FF2B5EF4-FFF2-40B4-BE49-F238E27FC236}">
              <a16:creationId xmlns:a16="http://schemas.microsoft.com/office/drawing/2014/main" id="{00000000-0008-0000-0600-000069020000}"/>
            </a:ext>
          </a:extLst>
        </xdr:cNvPr>
        <xdr:cNvSpPr/>
      </xdr:nvSpPr>
      <xdr:spPr>
        <a:xfrm>
          <a:off x="12763500" y="131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68744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514794" y="1327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a:extLst>
            <a:ext uri="{FF2B5EF4-FFF2-40B4-BE49-F238E27FC236}">
              <a16:creationId xmlns:a16="http://schemas.microsoft.com/office/drawing/2014/main" id="{00000000-0008-0000-0600-00006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a:extLst>
            <a:ext uri="{FF2B5EF4-FFF2-40B4-BE49-F238E27FC236}">
              <a16:creationId xmlns:a16="http://schemas.microsoft.com/office/drawing/2014/main" id="{00000000-0008-0000-0600-00007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a:extLst>
            <a:ext uri="{FF2B5EF4-FFF2-40B4-BE49-F238E27FC236}">
              <a16:creationId xmlns:a16="http://schemas.microsoft.com/office/drawing/2014/main" id="{00000000-0008-0000-0600-00007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a:extLst>
            <a:ext uri="{FF2B5EF4-FFF2-40B4-BE49-F238E27FC236}">
              <a16:creationId xmlns:a16="http://schemas.microsoft.com/office/drawing/2014/main" id="{00000000-0008-0000-0600-00007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a:extLst>
            <a:ext uri="{FF2B5EF4-FFF2-40B4-BE49-F238E27FC236}">
              <a16:creationId xmlns:a16="http://schemas.microsoft.com/office/drawing/2014/main" id="{00000000-0008-0000-0600-00007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a:extLst>
            <a:ext uri="{FF2B5EF4-FFF2-40B4-BE49-F238E27FC236}">
              <a16:creationId xmlns:a16="http://schemas.microsoft.com/office/drawing/2014/main" id="{00000000-0008-0000-0600-000081020000}"/>
            </a:ext>
          </a:extLst>
        </xdr:cNvPr>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a:extLst>
            <a:ext uri="{FF2B5EF4-FFF2-40B4-BE49-F238E27FC236}">
              <a16:creationId xmlns:a16="http://schemas.microsoft.com/office/drawing/2014/main" id="{00000000-0008-0000-0600-000083020000}"/>
            </a:ext>
          </a:extLst>
        </xdr:cNvPr>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32274</xdr:rowOff>
    </xdr:from>
    <xdr:to>
      <xdr:col>23</xdr:col>
      <xdr:colOff>517525</xdr:colOff>
      <xdr:row>98</xdr:row>
      <xdr:rowOff>112888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5481300" y="16834374"/>
          <a:ext cx="838200" cy="8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a:extLst>
            <a:ext uri="{FF2B5EF4-FFF2-40B4-BE49-F238E27FC236}">
              <a16:creationId xmlns:a16="http://schemas.microsoft.com/office/drawing/2014/main" id="{00000000-0008-0000-0600-000086020000}"/>
            </a:ext>
          </a:extLst>
        </xdr:cNvPr>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a:extLst>
            <a:ext uri="{FF2B5EF4-FFF2-40B4-BE49-F238E27FC236}">
              <a16:creationId xmlns:a16="http://schemas.microsoft.com/office/drawing/2014/main" id="{00000000-0008-0000-0600-000087020000}"/>
            </a:ext>
          </a:extLst>
        </xdr:cNvPr>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57584</xdr:rowOff>
    </xdr:from>
    <xdr:to>
      <xdr:col>22</xdr:col>
      <xdr:colOff>365125</xdr:colOff>
      <xdr:row>98</xdr:row>
      <xdr:rowOff>112888</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4592300" y="16859684"/>
          <a:ext cx="889000" cy="5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a:extLst>
            <a:ext uri="{FF2B5EF4-FFF2-40B4-BE49-F238E27FC236}">
              <a16:creationId xmlns:a16="http://schemas.microsoft.com/office/drawing/2014/main" id="{00000000-0008-0000-0600-000089020000}"/>
            </a:ext>
          </a:extLst>
        </xdr:cNvPr>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73539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65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37047</xdr:rowOff>
    </xdr:from>
    <xdr:to>
      <xdr:col>21</xdr:col>
      <xdr:colOff>161925</xdr:colOff>
      <xdr:row>98</xdr:row>
      <xdr:rowOff>57584</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3703300" y="16839147"/>
          <a:ext cx="8890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a:extLst>
            <a:ext uri="{FF2B5EF4-FFF2-40B4-BE49-F238E27FC236}">
              <a16:creationId xmlns:a16="http://schemas.microsoft.com/office/drawing/2014/main" id="{00000000-0008-0000-0600-00008C020000}"/>
            </a:ext>
          </a:extLst>
        </xdr:cNvPr>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151658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64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37047</xdr:rowOff>
    </xdr:from>
    <xdr:to>
      <xdr:col>19</xdr:col>
      <xdr:colOff>644525</xdr:colOff>
      <xdr:row>98</xdr:row>
      <xdr:rowOff>67081</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flipV="1">
          <a:off x="12814300" y="16839147"/>
          <a:ext cx="8890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a:extLst>
            <a:ext uri="{FF2B5EF4-FFF2-40B4-BE49-F238E27FC236}">
              <a16:creationId xmlns:a16="http://schemas.microsoft.com/office/drawing/2014/main" id="{00000000-0008-0000-0600-00008F020000}"/>
            </a:ext>
          </a:extLst>
        </xdr:cNvPr>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120561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4" y="164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a:extLst>
            <a:ext uri="{FF2B5EF4-FFF2-40B4-BE49-F238E27FC236}">
              <a16:creationId xmlns:a16="http://schemas.microsoft.com/office/drawing/2014/main" id="{00000000-0008-0000-0600-000091020000}"/>
            </a:ext>
          </a:extLst>
        </xdr:cNvPr>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160503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64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152924</xdr:rowOff>
    </xdr:from>
    <xdr:to>
      <xdr:col>23</xdr:col>
      <xdr:colOff>568325</xdr:colOff>
      <xdr:row>98</xdr:row>
      <xdr:rowOff>83074</xdr:rowOff>
    </xdr:to>
    <xdr:sp macro="" textlink="">
      <xdr:nvSpPr>
        <xdr:cNvPr id="664" name="円/楕円 663">
          <a:extLst>
            <a:ext uri="{FF2B5EF4-FFF2-40B4-BE49-F238E27FC236}">
              <a16:creationId xmlns:a16="http://schemas.microsoft.com/office/drawing/2014/main" id="{00000000-0008-0000-0600-000098020000}"/>
            </a:ext>
          </a:extLst>
        </xdr:cNvPr>
        <xdr:cNvSpPr/>
      </xdr:nvSpPr>
      <xdr:spPr>
        <a:xfrm>
          <a:off x="16268700" y="1678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67851</xdr:rowOff>
    </xdr:from>
    <xdr:ext cx="534377" cy="259045"/>
    <xdr:sp macro="" textlink="">
      <xdr:nvSpPr>
        <xdr:cNvPr id="665" name="積立金該当値テキスト">
          <a:extLst>
            <a:ext uri="{FF2B5EF4-FFF2-40B4-BE49-F238E27FC236}">
              <a16:creationId xmlns:a16="http://schemas.microsoft.com/office/drawing/2014/main" id="{00000000-0008-0000-0600-000099020000}"/>
            </a:ext>
          </a:extLst>
        </xdr:cNvPr>
        <xdr:cNvSpPr txBox="1"/>
      </xdr:nvSpPr>
      <xdr:spPr>
        <a:xfrm>
          <a:off x="16370300" y="1669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62088</xdr:rowOff>
    </xdr:from>
    <xdr:to>
      <xdr:col>22</xdr:col>
      <xdr:colOff>415925</xdr:colOff>
      <xdr:row>98</xdr:row>
      <xdr:rowOff>163688</xdr:rowOff>
    </xdr:to>
    <xdr:sp macro="" textlink="">
      <xdr:nvSpPr>
        <xdr:cNvPr id="666" name="円/楕円 665">
          <a:extLst>
            <a:ext uri="{FF2B5EF4-FFF2-40B4-BE49-F238E27FC236}">
              <a16:creationId xmlns:a16="http://schemas.microsoft.com/office/drawing/2014/main" id="{00000000-0008-0000-0600-00009A020000}"/>
            </a:ext>
          </a:extLst>
        </xdr:cNvPr>
        <xdr:cNvSpPr/>
      </xdr:nvSpPr>
      <xdr:spPr>
        <a:xfrm>
          <a:off x="15430500" y="168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154815</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14111" y="1695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6784</xdr:rowOff>
    </xdr:from>
    <xdr:to>
      <xdr:col>21</xdr:col>
      <xdr:colOff>212725</xdr:colOff>
      <xdr:row>98</xdr:row>
      <xdr:rowOff>108384</xdr:rowOff>
    </xdr:to>
    <xdr:sp macro="" textlink="">
      <xdr:nvSpPr>
        <xdr:cNvPr id="668" name="円/楕円 667">
          <a:extLst>
            <a:ext uri="{FF2B5EF4-FFF2-40B4-BE49-F238E27FC236}">
              <a16:creationId xmlns:a16="http://schemas.microsoft.com/office/drawing/2014/main" id="{00000000-0008-0000-0600-00009C020000}"/>
            </a:ext>
          </a:extLst>
        </xdr:cNvPr>
        <xdr:cNvSpPr/>
      </xdr:nvSpPr>
      <xdr:spPr>
        <a:xfrm>
          <a:off x="14541500" y="168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99511</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90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157697</xdr:rowOff>
    </xdr:from>
    <xdr:to>
      <xdr:col>20</xdr:col>
      <xdr:colOff>9525</xdr:colOff>
      <xdr:row>98</xdr:row>
      <xdr:rowOff>87847</xdr:rowOff>
    </xdr:to>
    <xdr:sp macro="" textlink="">
      <xdr:nvSpPr>
        <xdr:cNvPr id="670" name="円/楕円 669">
          <a:extLst>
            <a:ext uri="{FF2B5EF4-FFF2-40B4-BE49-F238E27FC236}">
              <a16:creationId xmlns:a16="http://schemas.microsoft.com/office/drawing/2014/main" id="{00000000-0008-0000-0600-00009E020000}"/>
            </a:ext>
          </a:extLst>
        </xdr:cNvPr>
        <xdr:cNvSpPr/>
      </xdr:nvSpPr>
      <xdr:spPr>
        <a:xfrm>
          <a:off x="13652500" y="167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78974</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36111" y="168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16281</xdr:rowOff>
    </xdr:from>
    <xdr:to>
      <xdr:col>18</xdr:col>
      <xdr:colOff>492125</xdr:colOff>
      <xdr:row>98</xdr:row>
      <xdr:rowOff>117881</xdr:rowOff>
    </xdr:to>
    <xdr:sp macro="" textlink="">
      <xdr:nvSpPr>
        <xdr:cNvPr id="672" name="円/楕円 671">
          <a:extLst>
            <a:ext uri="{FF2B5EF4-FFF2-40B4-BE49-F238E27FC236}">
              <a16:creationId xmlns:a16="http://schemas.microsoft.com/office/drawing/2014/main" id="{00000000-0008-0000-0600-0000A0020000}"/>
            </a:ext>
          </a:extLst>
        </xdr:cNvPr>
        <xdr:cNvSpPr/>
      </xdr:nvSpPr>
      <xdr:spPr>
        <a:xfrm>
          <a:off x="12763500" y="168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109008</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47111" y="169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a:extLst>
            <a:ext uri="{FF2B5EF4-FFF2-40B4-BE49-F238E27FC236}">
              <a16:creationId xmlns:a16="http://schemas.microsoft.com/office/drawing/2014/main" id="{00000000-0008-0000-0600-0000A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a:extLst>
            <a:ext uri="{FF2B5EF4-FFF2-40B4-BE49-F238E27FC236}">
              <a16:creationId xmlns:a16="http://schemas.microsoft.com/office/drawing/2014/main" id="{00000000-0008-0000-0600-0000A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a:extLst>
            <a:ext uri="{FF2B5EF4-FFF2-40B4-BE49-F238E27FC236}">
              <a16:creationId xmlns:a16="http://schemas.microsoft.com/office/drawing/2014/main" id="{00000000-0008-0000-0600-0000A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a:extLst>
            <a:ext uri="{FF2B5EF4-FFF2-40B4-BE49-F238E27FC236}">
              <a16:creationId xmlns:a16="http://schemas.microsoft.com/office/drawing/2014/main" id="{00000000-0008-0000-0600-0000A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a:extLst>
            <a:ext uri="{FF2B5EF4-FFF2-40B4-BE49-F238E27FC236}">
              <a16:creationId xmlns:a16="http://schemas.microsoft.com/office/drawing/2014/main" id="{00000000-0008-0000-0600-0000BA020000}"/>
            </a:ext>
          </a:extLst>
        </xdr:cNvPr>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a:extLst>
            <a:ext uri="{FF2B5EF4-FFF2-40B4-BE49-F238E27FC236}">
              <a16:creationId xmlns:a16="http://schemas.microsoft.com/office/drawing/2014/main" id="{00000000-0008-0000-0600-0000BC020000}"/>
            </a:ext>
          </a:extLst>
        </xdr:cNvPr>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1969</xdr:rowOff>
    </xdr:from>
    <xdr:to>
      <xdr:col>32</xdr:col>
      <xdr:colOff>187325</xdr:colOff>
      <xdr:row>39</xdr:row>
      <xdr:rowOff>44450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21323300" y="6688519"/>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108513</xdr:rowOff>
    </xdr:from>
    <xdr:ext cx="378565" cy="259045"/>
    <xdr:sp macro="" textlink="">
      <xdr:nvSpPr>
        <xdr:cNvPr id="703" name="投資及び出資金平均値テキスト">
          <a:extLst>
            <a:ext uri="{FF2B5EF4-FFF2-40B4-BE49-F238E27FC236}">
              <a16:creationId xmlns:a16="http://schemas.microsoft.com/office/drawing/2014/main" id="{00000000-0008-0000-0600-0000BF020000}"/>
            </a:ext>
          </a:extLst>
        </xdr:cNvPr>
        <xdr:cNvSpPr txBox="1"/>
      </xdr:nvSpPr>
      <xdr:spPr>
        <a:xfrm>
          <a:off x="22212300" y="6623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a:extLst>
            <a:ext uri="{FF2B5EF4-FFF2-40B4-BE49-F238E27FC236}">
              <a16:creationId xmlns:a16="http://schemas.microsoft.com/office/drawing/2014/main" id="{00000000-0008-0000-0600-0000C0020000}"/>
            </a:ext>
          </a:extLst>
        </xdr:cNvPr>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a:extLst>
            <a:ext uri="{FF2B5EF4-FFF2-40B4-BE49-F238E27FC236}">
              <a16:creationId xmlns:a16="http://schemas.microsoft.com/office/drawing/2014/main" id="{00000000-0008-0000-0600-0000C2020000}"/>
            </a:ext>
          </a:extLst>
        </xdr:cNvPr>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a:extLst>
            <a:ext uri="{FF2B5EF4-FFF2-40B4-BE49-F238E27FC236}">
              <a16:creationId xmlns:a16="http://schemas.microsoft.com/office/drawing/2014/main" id="{00000000-0008-0000-0600-0000C5020000}"/>
            </a:ext>
          </a:extLst>
        </xdr:cNvPr>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a:extLst>
            <a:ext uri="{FF2B5EF4-FFF2-40B4-BE49-F238E27FC236}">
              <a16:creationId xmlns:a16="http://schemas.microsoft.com/office/drawing/2014/main" id="{00000000-0008-0000-0600-0000C8020000}"/>
            </a:ext>
          </a:extLst>
        </xdr:cNvPr>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a:extLst>
            <a:ext uri="{FF2B5EF4-FFF2-40B4-BE49-F238E27FC236}">
              <a16:creationId xmlns:a16="http://schemas.microsoft.com/office/drawing/2014/main" id="{00000000-0008-0000-0600-0000CA020000}"/>
            </a:ext>
          </a:extLst>
        </xdr:cNvPr>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122619</xdr:rowOff>
    </xdr:from>
    <xdr:to>
      <xdr:col>32</xdr:col>
      <xdr:colOff>238125</xdr:colOff>
      <xdr:row>39</xdr:row>
      <xdr:rowOff>52769</xdr:rowOff>
    </xdr:to>
    <xdr:sp macro="" textlink="">
      <xdr:nvSpPr>
        <xdr:cNvPr id="721" name="円/楕円 720">
          <a:extLst>
            <a:ext uri="{FF2B5EF4-FFF2-40B4-BE49-F238E27FC236}">
              <a16:creationId xmlns:a16="http://schemas.microsoft.com/office/drawing/2014/main" id="{00000000-0008-0000-0600-0000D1020000}"/>
            </a:ext>
          </a:extLst>
        </xdr:cNvPr>
        <xdr:cNvSpPr/>
      </xdr:nvSpPr>
      <xdr:spPr>
        <a:xfrm>
          <a:off x="22110700" y="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81995</xdr:rowOff>
    </xdr:from>
    <xdr:ext cx="469744" cy="259045"/>
    <xdr:sp macro="" textlink="">
      <xdr:nvSpPr>
        <xdr:cNvPr id="722" name="投資及び出資金該当値テキスト">
          <a:extLst>
            <a:ext uri="{FF2B5EF4-FFF2-40B4-BE49-F238E27FC236}">
              <a16:creationId xmlns:a16="http://schemas.microsoft.com/office/drawing/2014/main" id="{00000000-0008-0000-0600-0000D2020000}"/>
            </a:ext>
          </a:extLst>
        </xdr:cNvPr>
        <xdr:cNvSpPr txBox="1"/>
      </xdr:nvSpPr>
      <xdr:spPr>
        <a:xfrm>
          <a:off x="22212300" y="6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a:extLst>
            <a:ext uri="{FF2B5EF4-FFF2-40B4-BE49-F238E27FC236}">
              <a16:creationId xmlns:a16="http://schemas.microsoft.com/office/drawing/2014/main" id="{00000000-0008-0000-0600-0000D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a:extLst>
            <a:ext uri="{FF2B5EF4-FFF2-40B4-BE49-F238E27FC236}">
              <a16:creationId xmlns:a16="http://schemas.microsoft.com/office/drawing/2014/main" id="{00000000-0008-0000-0600-0000D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a:extLst>
            <a:ext uri="{FF2B5EF4-FFF2-40B4-BE49-F238E27FC236}">
              <a16:creationId xmlns:a16="http://schemas.microsoft.com/office/drawing/2014/main" id="{00000000-0008-0000-0600-0000D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a:extLst>
            <a:ext uri="{FF2B5EF4-FFF2-40B4-BE49-F238E27FC236}">
              <a16:creationId xmlns:a16="http://schemas.microsoft.com/office/drawing/2014/main" id="{00000000-0008-0000-0600-0000D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a:extLst>
            <a:ext uri="{FF2B5EF4-FFF2-40B4-BE49-F238E27FC236}">
              <a16:creationId xmlns:a16="http://schemas.microsoft.com/office/drawing/2014/main" id="{00000000-0008-0000-0600-0000D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a:extLst>
            <a:ext uri="{FF2B5EF4-FFF2-40B4-BE49-F238E27FC236}">
              <a16:creationId xmlns:a16="http://schemas.microsoft.com/office/drawing/2014/main" id="{00000000-0008-0000-0600-0000E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a:extLst>
            <a:ext uri="{FF2B5EF4-FFF2-40B4-BE49-F238E27FC236}">
              <a16:creationId xmlns:a16="http://schemas.microsoft.com/office/drawing/2014/main" id="{00000000-0008-0000-0600-0000E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a:extLst>
            <a:ext uri="{FF2B5EF4-FFF2-40B4-BE49-F238E27FC236}">
              <a16:creationId xmlns:a16="http://schemas.microsoft.com/office/drawing/2014/main" id="{00000000-0008-0000-0600-0000F1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a:extLst>
            <a:ext uri="{FF2B5EF4-FFF2-40B4-BE49-F238E27FC236}">
              <a16:creationId xmlns:a16="http://schemas.microsoft.com/office/drawing/2014/main" id="{00000000-0008-0000-0600-0000F3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a:extLst>
            <a:ext uri="{FF2B5EF4-FFF2-40B4-BE49-F238E27FC236}">
              <a16:creationId xmlns:a16="http://schemas.microsoft.com/office/drawing/2014/main" id="{00000000-0008-0000-0600-0000F5020000}"/>
            </a:ext>
          </a:extLst>
        </xdr:cNvPr>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152746</xdr:rowOff>
    </xdr:from>
    <xdr:to>
      <xdr:col>32</xdr:col>
      <xdr:colOff>187325</xdr:colOff>
      <xdr:row>58</xdr:row>
      <xdr:rowOff>154597</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1323300" y="10096846"/>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81935</xdr:rowOff>
    </xdr:from>
    <xdr:ext cx="469744" cy="259045"/>
    <xdr:sp macro="" textlink="">
      <xdr:nvSpPr>
        <xdr:cNvPr id="760" name="貸付金平均値テキスト">
          <a:extLst>
            <a:ext uri="{FF2B5EF4-FFF2-40B4-BE49-F238E27FC236}">
              <a16:creationId xmlns:a16="http://schemas.microsoft.com/office/drawing/2014/main" id="{00000000-0008-0000-0600-0000F8020000}"/>
            </a:ext>
          </a:extLst>
        </xdr:cNvPr>
        <xdr:cNvSpPr txBox="1"/>
      </xdr:nvSpPr>
      <xdr:spPr>
        <a:xfrm>
          <a:off x="22212300" y="10026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a:extLst>
            <a:ext uri="{FF2B5EF4-FFF2-40B4-BE49-F238E27FC236}">
              <a16:creationId xmlns:a16="http://schemas.microsoft.com/office/drawing/2014/main" id="{00000000-0008-0000-0600-0000F9020000}"/>
            </a:ext>
          </a:extLst>
        </xdr:cNvPr>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154597</xdr:rowOff>
    </xdr:from>
    <xdr:to>
      <xdr:col>31</xdr:col>
      <xdr:colOff>34925</xdr:colOff>
      <xdr:row>58</xdr:row>
      <xdr:rowOff>155595</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20434300" y="10098697"/>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a:extLst>
            <a:ext uri="{FF2B5EF4-FFF2-40B4-BE49-F238E27FC236}">
              <a16:creationId xmlns:a16="http://schemas.microsoft.com/office/drawing/2014/main" id="{00000000-0008-0000-0600-0000FB020000}"/>
            </a:ext>
          </a:extLst>
        </xdr:cNvPr>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155352</xdr:rowOff>
    </xdr:from>
    <xdr:to>
      <xdr:col>29</xdr:col>
      <xdr:colOff>517525</xdr:colOff>
      <xdr:row>58</xdr:row>
      <xdr:rowOff>155595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9545300" y="10099452"/>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a:extLst>
            <a:ext uri="{FF2B5EF4-FFF2-40B4-BE49-F238E27FC236}">
              <a16:creationId xmlns:a16="http://schemas.microsoft.com/office/drawing/2014/main" id="{00000000-0008-0000-0600-0000FE020000}"/>
            </a:ext>
          </a:extLst>
        </xdr:cNvPr>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154025</xdr:rowOff>
    </xdr:from>
    <xdr:to>
      <xdr:col>28</xdr:col>
      <xdr:colOff>314325</xdr:colOff>
      <xdr:row>58</xdr:row>
      <xdr:rowOff>155352</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656300" y="10098125"/>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a:extLst>
            <a:ext uri="{FF2B5EF4-FFF2-40B4-BE49-F238E27FC236}">
              <a16:creationId xmlns:a16="http://schemas.microsoft.com/office/drawing/2014/main" id="{00000000-0008-0000-0600-000001030000}"/>
            </a:ext>
          </a:extLst>
        </xdr:cNvPr>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32824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7" y="1014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34660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7" y="1015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101946</xdr:rowOff>
    </xdr:from>
    <xdr:to>
      <xdr:col>32</xdr:col>
      <xdr:colOff>238125</xdr:colOff>
      <xdr:row>59</xdr:row>
      <xdr:rowOff>32096</xdr:rowOff>
    </xdr:to>
    <xdr:sp macro="" textlink="">
      <xdr:nvSpPr>
        <xdr:cNvPr id="778" name="円/楕円 777">
          <a:extLst>
            <a:ext uri="{FF2B5EF4-FFF2-40B4-BE49-F238E27FC236}">
              <a16:creationId xmlns:a16="http://schemas.microsoft.com/office/drawing/2014/main" id="{00000000-0008-0000-0600-00000A030000}"/>
            </a:ext>
          </a:extLst>
        </xdr:cNvPr>
        <xdr:cNvSpPr/>
      </xdr:nvSpPr>
      <xdr:spPr>
        <a:xfrm>
          <a:off x="22110700" y="100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61323</xdr:rowOff>
    </xdr:from>
    <xdr:ext cx="469744" cy="259045"/>
    <xdr:sp macro="" textlink="">
      <xdr:nvSpPr>
        <xdr:cNvPr id="779" name="貸付金該当値テキスト">
          <a:extLst>
            <a:ext uri="{FF2B5EF4-FFF2-40B4-BE49-F238E27FC236}">
              <a16:creationId xmlns:a16="http://schemas.microsoft.com/office/drawing/2014/main" id="{00000000-0008-0000-0600-00000B030000}"/>
            </a:ext>
          </a:extLst>
        </xdr:cNvPr>
        <xdr:cNvSpPr txBox="1"/>
      </xdr:nvSpPr>
      <xdr:spPr>
        <a:xfrm>
          <a:off x="22212300" y="98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103797</xdr:rowOff>
    </xdr:from>
    <xdr:to>
      <xdr:col>31</xdr:col>
      <xdr:colOff>85725</xdr:colOff>
      <xdr:row>59</xdr:row>
      <xdr:rowOff>33947</xdr:rowOff>
    </xdr:to>
    <xdr:sp macro="" textlink="">
      <xdr:nvSpPr>
        <xdr:cNvPr id="780" name="円/楕円 779">
          <a:extLst>
            <a:ext uri="{FF2B5EF4-FFF2-40B4-BE49-F238E27FC236}">
              <a16:creationId xmlns:a16="http://schemas.microsoft.com/office/drawing/2014/main" id="{00000000-0008-0000-0600-00000C030000}"/>
            </a:ext>
          </a:extLst>
        </xdr:cNvPr>
        <xdr:cNvSpPr/>
      </xdr:nvSpPr>
      <xdr:spPr>
        <a:xfrm>
          <a:off x="21272500" y="100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25074</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088427" y="101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104795</xdr:rowOff>
    </xdr:from>
    <xdr:to>
      <xdr:col>29</xdr:col>
      <xdr:colOff>568325</xdr:colOff>
      <xdr:row>59</xdr:row>
      <xdr:rowOff>34945</xdr:rowOff>
    </xdr:to>
    <xdr:sp macro="" textlink="">
      <xdr:nvSpPr>
        <xdr:cNvPr id="782" name="円/楕円 781">
          <a:extLst>
            <a:ext uri="{FF2B5EF4-FFF2-40B4-BE49-F238E27FC236}">
              <a16:creationId xmlns:a16="http://schemas.microsoft.com/office/drawing/2014/main" id="{00000000-0008-0000-0600-00000E030000}"/>
            </a:ext>
          </a:extLst>
        </xdr:cNvPr>
        <xdr:cNvSpPr/>
      </xdr:nvSpPr>
      <xdr:spPr>
        <a:xfrm>
          <a:off x="20383500" y="100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26072</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0199427" y="101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104552</xdr:rowOff>
    </xdr:from>
    <xdr:to>
      <xdr:col>28</xdr:col>
      <xdr:colOff>365125</xdr:colOff>
      <xdr:row>59</xdr:row>
      <xdr:rowOff>34702</xdr:rowOff>
    </xdr:to>
    <xdr:sp macro="" textlink="">
      <xdr:nvSpPr>
        <xdr:cNvPr id="784" name="円/楕円 783">
          <a:extLst>
            <a:ext uri="{FF2B5EF4-FFF2-40B4-BE49-F238E27FC236}">
              <a16:creationId xmlns:a16="http://schemas.microsoft.com/office/drawing/2014/main" id="{00000000-0008-0000-0600-000010030000}"/>
            </a:ext>
          </a:extLst>
        </xdr:cNvPr>
        <xdr:cNvSpPr/>
      </xdr:nvSpPr>
      <xdr:spPr>
        <a:xfrm>
          <a:off x="19494500" y="100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51229</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7" y="98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103225</xdr:rowOff>
    </xdr:from>
    <xdr:to>
      <xdr:col>27</xdr:col>
      <xdr:colOff>161925</xdr:colOff>
      <xdr:row>59</xdr:row>
      <xdr:rowOff>33375</xdr:rowOff>
    </xdr:to>
    <xdr:sp macro="" textlink="">
      <xdr:nvSpPr>
        <xdr:cNvPr id="786" name="円/楕円 785">
          <a:extLst>
            <a:ext uri="{FF2B5EF4-FFF2-40B4-BE49-F238E27FC236}">
              <a16:creationId xmlns:a16="http://schemas.microsoft.com/office/drawing/2014/main" id="{00000000-0008-0000-0600-000012030000}"/>
            </a:ext>
          </a:extLst>
        </xdr:cNvPr>
        <xdr:cNvSpPr/>
      </xdr:nvSpPr>
      <xdr:spPr>
        <a:xfrm>
          <a:off x="18605500" y="100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49902</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7" y="98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a:extLst>
            <a:ext uri="{FF2B5EF4-FFF2-40B4-BE49-F238E27FC236}">
              <a16:creationId xmlns:a16="http://schemas.microsoft.com/office/drawing/2014/main" id="{00000000-0008-0000-0600-00001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a:extLst>
            <a:ext uri="{FF2B5EF4-FFF2-40B4-BE49-F238E27FC236}">
              <a16:creationId xmlns:a16="http://schemas.microsoft.com/office/drawing/2014/main" id="{00000000-0008-0000-0600-00001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a:extLst>
            <a:ext uri="{FF2B5EF4-FFF2-40B4-BE49-F238E27FC236}">
              <a16:creationId xmlns:a16="http://schemas.microsoft.com/office/drawing/2014/main" id="{00000000-0008-0000-0600-00002C030000}"/>
            </a:ext>
          </a:extLst>
        </xdr:cNvPr>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a:extLst>
            <a:ext uri="{FF2B5EF4-FFF2-40B4-BE49-F238E27FC236}">
              <a16:creationId xmlns:a16="http://schemas.microsoft.com/office/drawing/2014/main" id="{00000000-0008-0000-0600-00002E030000}"/>
            </a:ext>
          </a:extLst>
        </xdr:cNvPr>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170214</xdr:rowOff>
    </xdr:from>
    <xdr:to>
      <xdr:col>32</xdr:col>
      <xdr:colOff>187325</xdr:colOff>
      <xdr:row>77</xdr:row>
      <xdr:rowOff>13083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21323300" y="13200414"/>
          <a:ext cx="838200" cy="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a:extLst>
            <a:ext uri="{FF2B5EF4-FFF2-40B4-BE49-F238E27FC236}">
              <a16:creationId xmlns:a16="http://schemas.microsoft.com/office/drawing/2014/main" id="{00000000-0008-0000-0600-000031030000}"/>
            </a:ext>
          </a:extLst>
        </xdr:cNvPr>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a:extLst>
            <a:ext uri="{FF2B5EF4-FFF2-40B4-BE49-F238E27FC236}">
              <a16:creationId xmlns:a16="http://schemas.microsoft.com/office/drawing/2014/main" id="{00000000-0008-0000-0600-000032030000}"/>
            </a:ext>
          </a:extLst>
        </xdr:cNvPr>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13083</xdr:rowOff>
    </xdr:from>
    <xdr:to>
      <xdr:col>31</xdr:col>
      <xdr:colOff>34925</xdr:colOff>
      <xdr:row>77</xdr:row>
      <xdr:rowOff>31545</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20434300" y="13214733"/>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a:extLst>
            <a:ext uri="{FF2B5EF4-FFF2-40B4-BE49-F238E27FC236}">
              <a16:creationId xmlns:a16="http://schemas.microsoft.com/office/drawing/2014/main" id="{00000000-0008-0000-0600-000034030000}"/>
            </a:ext>
          </a:extLst>
        </xdr:cNvPr>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22180</xdr:rowOff>
    </xdr:from>
    <xdr:to>
      <xdr:col>29</xdr:col>
      <xdr:colOff>517525</xdr:colOff>
      <xdr:row>77</xdr:row>
      <xdr:rowOff>31545</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9545300" y="13223830"/>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a:extLst>
            <a:ext uri="{FF2B5EF4-FFF2-40B4-BE49-F238E27FC236}">
              <a16:creationId xmlns:a16="http://schemas.microsoft.com/office/drawing/2014/main" id="{00000000-0008-0000-0600-000037030000}"/>
            </a:ext>
          </a:extLst>
        </xdr:cNvPr>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22180</xdr:rowOff>
    </xdr:from>
    <xdr:to>
      <xdr:col>28</xdr:col>
      <xdr:colOff>314325</xdr:colOff>
      <xdr:row>77</xdr:row>
      <xdr:rowOff>27933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18656300" y="13223830"/>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a:extLst>
            <a:ext uri="{FF2B5EF4-FFF2-40B4-BE49-F238E27FC236}">
              <a16:creationId xmlns:a16="http://schemas.microsoft.com/office/drawing/2014/main" id="{00000000-0008-0000-0600-00003A030000}"/>
            </a:ext>
          </a:extLst>
        </xdr:cNvPr>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a:extLst>
            <a:ext uri="{FF2B5EF4-FFF2-40B4-BE49-F238E27FC236}">
              <a16:creationId xmlns:a16="http://schemas.microsoft.com/office/drawing/2014/main" id="{00000000-0008-0000-0600-00003C030000}"/>
            </a:ext>
          </a:extLst>
        </xdr:cNvPr>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119414</xdr:rowOff>
    </xdr:from>
    <xdr:to>
      <xdr:col>32</xdr:col>
      <xdr:colOff>238125</xdr:colOff>
      <xdr:row>77</xdr:row>
      <xdr:rowOff>49564</xdr:rowOff>
    </xdr:to>
    <xdr:sp macro="" textlink="">
      <xdr:nvSpPr>
        <xdr:cNvPr id="835" name="円/楕円 834">
          <a:extLst>
            <a:ext uri="{FF2B5EF4-FFF2-40B4-BE49-F238E27FC236}">
              <a16:creationId xmlns:a16="http://schemas.microsoft.com/office/drawing/2014/main" id="{00000000-0008-0000-0600-000043030000}"/>
            </a:ext>
          </a:extLst>
        </xdr:cNvPr>
        <xdr:cNvSpPr/>
      </xdr:nvSpPr>
      <xdr:spPr>
        <a:xfrm>
          <a:off x="22110700" y="131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97841</xdr:rowOff>
    </xdr:from>
    <xdr:ext cx="599010" cy="259045"/>
    <xdr:sp macro="" textlink="">
      <xdr:nvSpPr>
        <xdr:cNvPr id="836" name="繰出金該当値テキスト">
          <a:extLst>
            <a:ext uri="{FF2B5EF4-FFF2-40B4-BE49-F238E27FC236}">
              <a16:creationId xmlns:a16="http://schemas.microsoft.com/office/drawing/2014/main" id="{00000000-0008-0000-0600-000044030000}"/>
            </a:ext>
          </a:extLst>
        </xdr:cNvPr>
        <xdr:cNvSpPr txBox="1"/>
      </xdr:nvSpPr>
      <xdr:spPr>
        <a:xfrm>
          <a:off x="22212300" y="1312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101,991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133733</xdr:rowOff>
    </xdr:from>
    <xdr:to>
      <xdr:col>31</xdr:col>
      <xdr:colOff>85725</xdr:colOff>
      <xdr:row>77</xdr:row>
      <xdr:rowOff>63883</xdr:rowOff>
    </xdr:to>
    <xdr:sp macro="" textlink="">
      <xdr:nvSpPr>
        <xdr:cNvPr id="837" name="円/楕円 836">
          <a:extLst>
            <a:ext uri="{FF2B5EF4-FFF2-40B4-BE49-F238E27FC236}">
              <a16:creationId xmlns:a16="http://schemas.microsoft.com/office/drawing/2014/main" id="{00000000-0008-0000-0600-000045030000}"/>
            </a:ext>
          </a:extLst>
        </xdr:cNvPr>
        <xdr:cNvSpPr/>
      </xdr:nvSpPr>
      <xdr:spPr>
        <a:xfrm>
          <a:off x="21272500" y="131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55010</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056111" y="132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152195</xdr:rowOff>
    </xdr:from>
    <xdr:to>
      <xdr:col>29</xdr:col>
      <xdr:colOff>568325</xdr:colOff>
      <xdr:row>77</xdr:row>
      <xdr:rowOff>82345</xdr:rowOff>
    </xdr:to>
    <xdr:sp macro="" textlink="">
      <xdr:nvSpPr>
        <xdr:cNvPr id="839" name="円/楕円 838">
          <a:extLst>
            <a:ext uri="{FF2B5EF4-FFF2-40B4-BE49-F238E27FC236}">
              <a16:creationId xmlns:a16="http://schemas.microsoft.com/office/drawing/2014/main" id="{00000000-0008-0000-0600-000047030000}"/>
            </a:ext>
          </a:extLst>
        </xdr:cNvPr>
        <xdr:cNvSpPr/>
      </xdr:nvSpPr>
      <xdr:spPr>
        <a:xfrm>
          <a:off x="20383500" y="131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73472</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32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142830</xdr:rowOff>
    </xdr:from>
    <xdr:to>
      <xdr:col>28</xdr:col>
      <xdr:colOff>365125</xdr:colOff>
      <xdr:row>77</xdr:row>
      <xdr:rowOff>72980</xdr:rowOff>
    </xdr:to>
    <xdr:sp macro="" textlink="">
      <xdr:nvSpPr>
        <xdr:cNvPr id="841" name="円/楕円 840">
          <a:extLst>
            <a:ext uri="{FF2B5EF4-FFF2-40B4-BE49-F238E27FC236}">
              <a16:creationId xmlns:a16="http://schemas.microsoft.com/office/drawing/2014/main" id="{00000000-0008-0000-0600-000049030000}"/>
            </a:ext>
          </a:extLst>
        </xdr:cNvPr>
        <xdr:cNvSpPr/>
      </xdr:nvSpPr>
      <xdr:spPr>
        <a:xfrm>
          <a:off x="19494500" y="131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64107</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278111" y="132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148583</xdr:rowOff>
    </xdr:from>
    <xdr:to>
      <xdr:col>27</xdr:col>
      <xdr:colOff>161925</xdr:colOff>
      <xdr:row>77</xdr:row>
      <xdr:rowOff>78733</xdr:rowOff>
    </xdr:to>
    <xdr:sp macro="" textlink="">
      <xdr:nvSpPr>
        <xdr:cNvPr id="843" name="円/楕円 842">
          <a:extLst>
            <a:ext uri="{FF2B5EF4-FFF2-40B4-BE49-F238E27FC236}">
              <a16:creationId xmlns:a16="http://schemas.microsoft.com/office/drawing/2014/main" id="{00000000-0008-0000-0600-00004B030000}"/>
            </a:ext>
          </a:extLst>
        </xdr:cNvPr>
        <xdr:cNvSpPr/>
      </xdr:nvSpPr>
      <xdr:spPr>
        <a:xfrm>
          <a:off x="18605500" y="131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69860</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389111" y="132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a:extLst>
            <a:ext uri="{FF2B5EF4-FFF2-40B4-BE49-F238E27FC236}">
              <a16:creationId xmlns:a16="http://schemas.microsoft.com/office/drawing/2014/main" id="{00000000-0008-0000-0600-00005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a:extLst>
            <a:ext uri="{FF2B5EF4-FFF2-40B4-BE49-F238E27FC236}">
              <a16:creationId xmlns:a16="http://schemas.microsoft.com/office/drawing/2014/main" id="{00000000-0008-0000-0600-00005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a:extLst>
            <a:ext uri="{FF2B5EF4-FFF2-40B4-BE49-F238E27FC236}">
              <a16:creationId xmlns:a16="http://schemas.microsoft.com/office/drawing/2014/main" id="{00000000-0008-0000-0600-00005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a:extLst>
            <a:ext uri="{FF2B5EF4-FFF2-40B4-BE49-F238E27FC236}">
              <a16:creationId xmlns:a16="http://schemas.microsoft.com/office/drawing/2014/main" id="{00000000-0008-0000-0600-00005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a:extLst>
            <a:ext uri="{FF2B5EF4-FFF2-40B4-BE49-F238E27FC236}">
              <a16:creationId xmlns:a16="http://schemas.microsoft.com/office/drawing/2014/main" id="{00000000-0008-0000-0600-00006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a:extLst>
            <a:ext uri="{FF2B5EF4-FFF2-40B4-BE49-F238E27FC236}">
              <a16:creationId xmlns:a16="http://schemas.microsoft.com/office/drawing/2014/main" id="{00000000-0008-0000-0600-00006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a:extLst>
            <a:ext uri="{FF2B5EF4-FFF2-40B4-BE49-F238E27FC236}">
              <a16:creationId xmlns:a16="http://schemas.microsoft.com/office/drawing/2014/main" id="{00000000-0008-0000-0600-00006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a:extLst>
            <a:ext uri="{FF2B5EF4-FFF2-40B4-BE49-F238E27FC236}">
              <a16:creationId xmlns:a16="http://schemas.microsoft.com/office/drawing/2014/main" id="{00000000-0008-0000-0600-00006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a:extLst>
            <a:ext uri="{FF2B5EF4-FFF2-40B4-BE49-F238E27FC236}">
              <a16:creationId xmlns:a16="http://schemas.microsoft.com/office/drawing/2014/main" id="{00000000-0008-0000-0600-00006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a:extLst>
            <a:ext uri="{FF2B5EF4-FFF2-40B4-BE49-F238E27FC236}">
              <a16:creationId xmlns:a16="http://schemas.microsoft.com/office/drawing/2014/main" id="{00000000-0008-0000-0600-00006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a:extLst>
            <a:ext uri="{FF2B5EF4-FFF2-40B4-BE49-F238E27FC236}">
              <a16:creationId xmlns:a16="http://schemas.microsoft.com/office/drawing/2014/main" id="{00000000-0008-0000-0600-00007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a:extLst>
            <a:ext uri="{FF2B5EF4-FFF2-40B4-BE49-F238E27FC236}">
              <a16:creationId xmlns:a16="http://schemas.microsoft.com/office/drawing/2014/main" id="{00000000-0008-0000-0600-00007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a:extLst>
            <a:ext uri="{FF2B5EF4-FFF2-40B4-BE49-F238E27FC236}">
              <a16:creationId xmlns:a16="http://schemas.microsoft.com/office/drawing/2014/main" id="{00000000-0008-0000-0600-00007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・歳出決算総額は、住民一人当たり</a:t>
          </a:r>
          <a:r>
            <a:rPr lang="en-US" altLang="ja-JP" sz="1100" baseline="0">
              <a:solidFill>
                <a:schemeClr val="dk1"/>
              </a:solidFill>
              <a:latin typeface="+mn-lt"/>
              <a:ea typeface="+mn-ea"/>
              <a:cs typeface="+mn-cs"/>
            </a:rPr>
            <a:t>880</a:t>
          </a:r>
          <a:r>
            <a:rPr lang="ja-JP" altLang="en-US" sz="1100" baseline="0">
              <a:solidFill>
                <a:schemeClr val="dk1"/>
              </a:solidFill>
              <a:latin typeface="+mn-lt"/>
              <a:ea typeface="+mn-ea"/>
              <a:cs typeface="+mn-cs"/>
            </a:rPr>
            <a:t>千円となっている。主な構成項目である人件費は、住民一人当たり</a:t>
          </a:r>
          <a:r>
            <a:rPr lang="en-US" altLang="ja-JP" sz="1100" baseline="0">
              <a:solidFill>
                <a:schemeClr val="dk1"/>
              </a:solidFill>
              <a:latin typeface="+mn-lt"/>
              <a:ea typeface="+mn-ea"/>
              <a:cs typeface="+mn-cs"/>
            </a:rPr>
            <a:t>148</a:t>
          </a:r>
          <a:r>
            <a:rPr lang="ja-JP" altLang="en-US" sz="1100" baseline="0">
              <a:solidFill>
                <a:schemeClr val="dk1"/>
              </a:solidFill>
              <a:latin typeface="+mn-lt"/>
              <a:ea typeface="+mn-ea"/>
              <a:cs typeface="+mn-cs"/>
            </a:rPr>
            <a:t>千円となっており、平成</a:t>
          </a:r>
          <a:r>
            <a:rPr lang="en-US" altLang="ja-JP" sz="1100" baseline="0">
              <a:solidFill>
                <a:schemeClr val="dk1"/>
              </a:solidFill>
              <a:latin typeface="+mn-lt"/>
              <a:ea typeface="+mn-ea"/>
              <a:cs typeface="+mn-cs"/>
            </a:rPr>
            <a:t>23</a:t>
          </a:r>
          <a:r>
            <a:rPr lang="ja-JP" altLang="en-US" sz="1100" baseline="0">
              <a:solidFill>
                <a:schemeClr val="dk1"/>
              </a:solidFill>
              <a:latin typeface="+mn-lt"/>
              <a:ea typeface="+mn-ea"/>
              <a:cs typeface="+mn-cs"/>
            </a:rPr>
            <a:t>年度から</a:t>
          </a:r>
          <a:r>
            <a:rPr lang="en-US" altLang="ja-JP" sz="1100" baseline="0">
              <a:solidFill>
                <a:schemeClr val="dk1"/>
              </a:solidFill>
              <a:latin typeface="+mn-lt"/>
              <a:ea typeface="+mn-ea"/>
              <a:cs typeface="+mn-cs"/>
            </a:rPr>
            <a:t>140</a:t>
          </a:r>
          <a:r>
            <a:rPr lang="ja-JP" altLang="en-US" sz="1100" baseline="0">
              <a:solidFill>
                <a:schemeClr val="dk1"/>
              </a:solidFill>
              <a:latin typeface="+mn-lt"/>
              <a:ea typeface="+mn-ea"/>
              <a:cs typeface="+mn-cs"/>
            </a:rPr>
            <a:t>千円程度で推移してきており、高止まりの傾向にある。</a:t>
          </a:r>
          <a:endParaRPr lang="en-US" altLang="ja-JP" sz="1100" baseline="0">
            <a:solidFill>
              <a:schemeClr val="dk1"/>
            </a:solidFill>
            <a:latin typeface="+mn-lt"/>
            <a:ea typeface="+mn-ea"/>
            <a:cs typeface="+mn-cs"/>
          </a:endParaRPr>
        </a:p>
        <a:p>
          <a:r>
            <a:rPr lang="ja-JP" altLang="en-US" sz="1100" baseline="0">
              <a:solidFill>
                <a:schemeClr val="dk1"/>
              </a:solidFill>
              <a:latin typeface="+mn-lt"/>
              <a:ea typeface="+mn-ea"/>
              <a:cs typeface="+mn-cs"/>
            </a:rPr>
            <a:t>・災害復旧事業費は平成</a:t>
          </a:r>
          <a:r>
            <a:rPr lang="en-US" altLang="ja-JP" sz="1100" baseline="0">
              <a:solidFill>
                <a:schemeClr val="dk1"/>
              </a:solidFill>
              <a:latin typeface="+mn-lt"/>
              <a:ea typeface="+mn-ea"/>
              <a:cs typeface="+mn-cs"/>
            </a:rPr>
            <a:t>26</a:t>
          </a:r>
          <a:r>
            <a:rPr lang="ja-JP" altLang="en-US" sz="1100" baseline="0">
              <a:solidFill>
                <a:schemeClr val="dk1"/>
              </a:solidFill>
              <a:latin typeface="+mn-lt"/>
              <a:ea typeface="+mn-ea"/>
              <a:cs typeface="+mn-cs"/>
            </a:rPr>
            <a:t>年</a:t>
          </a:r>
          <a:r>
            <a:rPr lang="en-US" altLang="ja-JP" sz="1100" baseline="0">
              <a:solidFill>
                <a:schemeClr val="dk1"/>
              </a:solidFill>
              <a:latin typeface="+mn-lt"/>
              <a:ea typeface="+mn-ea"/>
              <a:cs typeface="+mn-cs"/>
            </a:rPr>
            <a:t>7.9</a:t>
          </a:r>
          <a:r>
            <a:rPr lang="ja-JP" altLang="en-US" sz="1100" baseline="0">
              <a:solidFill>
                <a:schemeClr val="dk1"/>
              </a:solidFill>
              <a:latin typeface="+mn-lt"/>
              <a:ea typeface="+mn-ea"/>
              <a:cs typeface="+mn-cs"/>
            </a:rPr>
            <a:t>南木曽町豪雨災害により</a:t>
          </a:r>
          <a:r>
            <a:rPr lang="ja-JP" altLang="ja-JP" sz="1100" baseline="0">
              <a:solidFill>
                <a:schemeClr val="dk1"/>
              </a:solidFill>
              <a:latin typeface="+mn-lt"/>
              <a:ea typeface="+mn-ea"/>
              <a:cs typeface="+mn-cs"/>
            </a:rPr>
            <a:t>住民一人当たり</a:t>
          </a:r>
          <a:r>
            <a:rPr lang="en-US" altLang="ja-JP" sz="1100" baseline="0">
              <a:solidFill>
                <a:schemeClr val="dk1"/>
              </a:solidFill>
              <a:latin typeface="+mn-lt"/>
              <a:ea typeface="+mn-ea"/>
              <a:cs typeface="+mn-cs"/>
            </a:rPr>
            <a:t>148</a:t>
          </a:r>
          <a:r>
            <a:rPr lang="ja-JP" altLang="ja-JP" sz="1100" baseline="0">
              <a:solidFill>
                <a:schemeClr val="dk1"/>
              </a:solidFill>
              <a:latin typeface="+mn-lt"/>
              <a:ea typeface="+mn-ea"/>
              <a:cs typeface="+mn-cs"/>
            </a:rPr>
            <a:t>千円となっており、</a:t>
          </a:r>
          <a:r>
            <a:rPr lang="ja-JP" altLang="en-US" sz="1100" baseline="0">
              <a:solidFill>
                <a:schemeClr val="dk1"/>
              </a:solidFill>
              <a:latin typeface="+mn-lt"/>
              <a:ea typeface="+mn-ea"/>
              <a:cs typeface="+mn-cs"/>
            </a:rPr>
            <a:t>平成</a:t>
          </a:r>
          <a:r>
            <a:rPr lang="en-US" altLang="ja-JP" sz="1100" baseline="0">
              <a:solidFill>
                <a:schemeClr val="dk1"/>
              </a:solidFill>
              <a:latin typeface="+mn-lt"/>
              <a:ea typeface="+mn-ea"/>
              <a:cs typeface="+mn-cs"/>
            </a:rPr>
            <a:t>26</a:t>
          </a:r>
          <a:r>
            <a:rPr lang="ja-JP" altLang="en-US" sz="1100" baseline="0">
              <a:solidFill>
                <a:schemeClr val="dk1"/>
              </a:solidFill>
              <a:latin typeface="+mn-lt"/>
              <a:ea typeface="+mn-ea"/>
              <a:cs typeface="+mn-cs"/>
            </a:rPr>
            <a:t>年度から類似団体より高い水準にある。</a:t>
          </a:r>
        </a:p>
        <a:p>
          <a:r>
            <a:rPr lang="ja-JP" altLang="en-US" sz="1100" baseline="0">
              <a:solidFill>
                <a:schemeClr val="dk1"/>
              </a:solidFill>
              <a:latin typeface="+mn-lt"/>
              <a:ea typeface="+mn-ea"/>
              <a:cs typeface="+mn-cs"/>
            </a:rPr>
            <a:t>・普通建設事業費は住民一人当たり</a:t>
          </a:r>
          <a:r>
            <a:rPr lang="en-US" altLang="ja-JP" sz="1100" baseline="0">
              <a:solidFill>
                <a:schemeClr val="dk1"/>
              </a:solidFill>
              <a:latin typeface="+mn-lt"/>
              <a:ea typeface="+mn-ea"/>
              <a:cs typeface="+mn-cs"/>
            </a:rPr>
            <a:t>133</a:t>
          </a:r>
          <a:r>
            <a:rPr lang="ja-JP" altLang="en-US" sz="1100" baseline="0">
              <a:solidFill>
                <a:schemeClr val="dk1"/>
              </a:solidFill>
              <a:latin typeface="+mn-lt"/>
              <a:ea typeface="+mn-ea"/>
              <a:cs typeface="+mn-cs"/>
            </a:rPr>
            <a:t>千円となっており、類似団体と比較して一人当たりコストは低い水準にある。これは、必要最低限の普通建設事業を計画的に実施しているためである。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4,410
4,384
215.93
4,048,326
3,880,542
123,143
2,544,342
3,690,858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67691</xdr:rowOff>
    </xdr:from>
    <xdr:to>
      <xdr:col>6</xdr:col>
      <xdr:colOff>511175</xdr:colOff>
      <xdr:row>38</xdr:row>
      <xdr:rowOff>116693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82791"/>
          <a:ext cx="8382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116693</xdr:rowOff>
    </xdr:from>
    <xdr:to>
      <xdr:col>5</xdr:col>
      <xdr:colOff>358775</xdr:colOff>
      <xdr:row>38</xdr:row>
      <xdr:rowOff>123012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31793"/>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119780</xdr:rowOff>
    </xdr:from>
    <xdr:to>
      <xdr:col>4</xdr:col>
      <xdr:colOff>155575</xdr:colOff>
      <xdr:row>38</xdr:row>
      <xdr:rowOff>123012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634880"/>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91090</xdr:rowOff>
    </xdr:from>
    <xdr:to>
      <xdr:col>2</xdr:col>
      <xdr:colOff>638175</xdr:colOff>
      <xdr:row>38</xdr:row>
      <xdr:rowOff>119780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606190"/>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16891</xdr:rowOff>
    </xdr:from>
    <xdr:to>
      <xdr:col>6</xdr:col>
      <xdr:colOff>561975</xdr:colOff>
      <xdr:row>38</xdr:row>
      <xdr:rowOff>118491</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106173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65893</xdr:rowOff>
    </xdr:from>
    <xdr:to>
      <xdr:col>5</xdr:col>
      <xdr:colOff>409575</xdr:colOff>
      <xdr:row>38</xdr:row>
      <xdr:rowOff>167493</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5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158620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7" y="667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72212</xdr:rowOff>
    </xdr:from>
    <xdr:to>
      <xdr:col>4</xdr:col>
      <xdr:colOff>206375</xdr:colOff>
      <xdr:row>39</xdr:row>
      <xdr:rowOff>2362</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164939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7" y="668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68980</xdr:rowOff>
    </xdr:from>
    <xdr:to>
      <xdr:col>3</xdr:col>
      <xdr:colOff>3175</xdr:colOff>
      <xdr:row>38</xdr:row>
      <xdr:rowOff>170580</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5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161707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7" y="667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40290</xdr:rowOff>
    </xdr:from>
    <xdr:to>
      <xdr:col>1</xdr:col>
      <xdr:colOff>485775</xdr:colOff>
      <xdr:row>38</xdr:row>
      <xdr:rowOff>141890</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5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133017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158131</xdr:rowOff>
    </xdr:from>
    <xdr:to>
      <xdr:col>6</xdr:col>
      <xdr:colOff>511175</xdr:colOff>
      <xdr:row>59</xdr:row>
      <xdr:rowOff>171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102231"/>
          <a:ext cx="8382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171</xdr:rowOff>
    </xdr:from>
    <xdr:to>
      <xdr:col>5</xdr:col>
      <xdr:colOff>358775</xdr:colOff>
      <xdr:row>59</xdr:row>
      <xdr:rowOff>3650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115721"/>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13545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2656</xdr:rowOff>
    </xdr:from>
    <xdr:to>
      <xdr:col>4</xdr:col>
      <xdr:colOff>155575</xdr:colOff>
      <xdr:row>59</xdr:row>
      <xdr:rowOff>3650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18206"/>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4864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2098</xdr:rowOff>
    </xdr:from>
    <xdr:to>
      <xdr:col>2</xdr:col>
      <xdr:colOff>638175</xdr:colOff>
      <xdr:row>59</xdr:row>
      <xdr:rowOff>2656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17648"/>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9768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78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9522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78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107331</xdr:rowOff>
    </xdr:from>
    <xdr:to>
      <xdr:col>6</xdr:col>
      <xdr:colOff>561975</xdr:colOff>
      <xdr:row>59</xdr:row>
      <xdr:rowOff>37481</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0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120821</xdr:rowOff>
    </xdr:from>
    <xdr:to>
      <xdr:col>5</xdr:col>
      <xdr:colOff>409575</xdr:colOff>
      <xdr:row>59</xdr:row>
      <xdr:rowOff>50971</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0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42098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1015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124300</xdr:rowOff>
    </xdr:from>
    <xdr:to>
      <xdr:col>4</xdr:col>
      <xdr:colOff>206375</xdr:colOff>
      <xdr:row>59</xdr:row>
      <xdr:rowOff>54450</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0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45577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1016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123306</xdr:rowOff>
    </xdr:from>
    <xdr:to>
      <xdr:col>3</xdr:col>
      <xdr:colOff>3175</xdr:colOff>
      <xdr:row>59</xdr:row>
      <xdr:rowOff>53456</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0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44583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1016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122748</xdr:rowOff>
    </xdr:from>
    <xdr:to>
      <xdr:col>1</xdr:col>
      <xdr:colOff>485775</xdr:colOff>
      <xdr:row>59</xdr:row>
      <xdr:rowOff>52898</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0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44025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15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79084</xdr:rowOff>
    </xdr:from>
    <xdr:to>
      <xdr:col>6</xdr:col>
      <xdr:colOff>511175</xdr:colOff>
      <xdr:row>77</xdr:row>
      <xdr:rowOff>121996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80734"/>
          <a:ext cx="8382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7165</xdr:rowOff>
    </xdr:from>
    <xdr:to>
      <xdr:col>5</xdr:col>
      <xdr:colOff>358775</xdr:colOff>
      <xdr:row>77</xdr:row>
      <xdr:rowOff>79084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08815"/>
          <a:ext cx="889000" cy="7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87618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4" y="1294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7165</xdr:rowOff>
    </xdr:from>
    <xdr:to>
      <xdr:col>4</xdr:col>
      <xdr:colOff>155575</xdr:colOff>
      <xdr:row>77</xdr:row>
      <xdr:rowOff>103806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08815"/>
          <a:ext cx="889000" cy="9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92436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4" y="132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103806</xdr:rowOff>
    </xdr:from>
    <xdr:to>
      <xdr:col>2</xdr:col>
      <xdr:colOff>638175</xdr:colOff>
      <xdr:row>78</xdr:row>
      <xdr:rowOff>11364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05456"/>
          <a:ext cx="889000" cy="7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a:extLst>
            <a:ext uri="{FF2B5EF4-FFF2-40B4-BE49-F238E27FC236}">
              <a16:creationId xmlns:a16="http://schemas.microsoft.com/office/drawing/2014/main" id="{00000000-0008-0000-0700-0000BD000000}"/>
            </a:ext>
          </a:extLst>
        </xdr:cNvPr>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71196</xdr:rowOff>
    </xdr:from>
    <xdr:to>
      <xdr:col>6</xdr:col>
      <xdr:colOff>561975</xdr:colOff>
      <xdr:row>78</xdr:row>
      <xdr:rowOff>1346</xdr:rowOff>
    </xdr:to>
    <xdr:sp macro="" textlink="">
      <xdr:nvSpPr>
        <xdr:cNvPr id="196" name="円/楕円 195">
          <a:extLst>
            <a:ext uri="{FF2B5EF4-FFF2-40B4-BE49-F238E27FC236}">
              <a16:creationId xmlns:a16="http://schemas.microsoft.com/office/drawing/2014/main" id="{00000000-0008-0000-0700-0000C4000000}"/>
            </a:ext>
          </a:extLst>
        </xdr:cNvPr>
        <xdr:cNvSpPr/>
      </xdr:nvSpPr>
      <xdr:spPr>
        <a:xfrm>
          <a:off x="4584700" y="132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49623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28284</xdr:rowOff>
    </xdr:from>
    <xdr:to>
      <xdr:col>5</xdr:col>
      <xdr:colOff>409575</xdr:colOff>
      <xdr:row>77</xdr:row>
      <xdr:rowOff>129884</xdr:rowOff>
    </xdr:to>
    <xdr:sp macro="" textlink="">
      <xdr:nvSpPr>
        <xdr:cNvPr id="198" name="円/楕円 197">
          <a:extLst>
            <a:ext uri="{FF2B5EF4-FFF2-40B4-BE49-F238E27FC236}">
              <a16:creationId xmlns:a16="http://schemas.microsoft.com/office/drawing/2014/main" id="{00000000-0008-0000-0700-0000C6000000}"/>
            </a:ext>
          </a:extLst>
        </xdr:cNvPr>
        <xdr:cNvSpPr/>
      </xdr:nvSpPr>
      <xdr:spPr>
        <a:xfrm>
          <a:off x="3746500" y="132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121011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4" y="1332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180,910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127815</xdr:rowOff>
    </xdr:from>
    <xdr:to>
      <xdr:col>4</xdr:col>
      <xdr:colOff>206375</xdr:colOff>
      <xdr:row>77</xdr:row>
      <xdr:rowOff>57965</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2857500" y="1315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74492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4" y="1293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53006</xdr:rowOff>
    </xdr:from>
    <xdr:to>
      <xdr:col>3</xdr:col>
      <xdr:colOff>3175</xdr:colOff>
      <xdr:row>77</xdr:row>
      <xdr:rowOff>154606</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1968500" y="132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145733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4" y="133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132014</xdr:rowOff>
    </xdr:from>
    <xdr:to>
      <xdr:col>1</xdr:col>
      <xdr:colOff>485775</xdr:colOff>
      <xdr:row>78</xdr:row>
      <xdr:rowOff>62164</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1079500" y="133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53291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4" y="1342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71749</xdr:rowOff>
    </xdr:from>
    <xdr:to>
      <xdr:col>6</xdr:col>
      <xdr:colOff>511175</xdr:colOff>
      <xdr:row>98</xdr:row>
      <xdr:rowOff>76682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73849"/>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71749</xdr:rowOff>
    </xdr:from>
    <xdr:to>
      <xdr:col>5</xdr:col>
      <xdr:colOff>358775</xdr:colOff>
      <xdr:row>98</xdr:row>
      <xdr:rowOff>89964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73849"/>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89964</xdr:rowOff>
    </xdr:from>
    <xdr:to>
      <xdr:col>4</xdr:col>
      <xdr:colOff>155575</xdr:colOff>
      <xdr:row>98</xdr:row>
      <xdr:rowOff>94590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92064"/>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92680</xdr:rowOff>
    </xdr:from>
    <xdr:to>
      <xdr:col>2</xdr:col>
      <xdr:colOff>638175</xdr:colOff>
      <xdr:row>98</xdr:row>
      <xdr:rowOff>94590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94780"/>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25882</xdr:rowOff>
    </xdr:from>
    <xdr:to>
      <xdr:col>6</xdr:col>
      <xdr:colOff>561975</xdr:colOff>
      <xdr:row>98</xdr:row>
      <xdr:rowOff>127482</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4584700" y="168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20949</xdr:rowOff>
    </xdr:from>
    <xdr:to>
      <xdr:col>5</xdr:col>
      <xdr:colOff>409575</xdr:colOff>
      <xdr:row>98</xdr:row>
      <xdr:rowOff>122549</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3746500" y="168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113676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75,670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39164</xdr:rowOff>
    </xdr:from>
    <xdr:to>
      <xdr:col>4</xdr:col>
      <xdr:colOff>206375</xdr:colOff>
      <xdr:row>98</xdr:row>
      <xdr:rowOff>140764</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2857500" y="16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131891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43790</xdr:rowOff>
    </xdr:from>
    <xdr:to>
      <xdr:col>3</xdr:col>
      <xdr:colOff>3175</xdr:colOff>
      <xdr:row>98</xdr:row>
      <xdr:rowOff>145390</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968500" y="168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136517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3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41880</xdr:rowOff>
    </xdr:from>
    <xdr:to>
      <xdr:col>1</xdr:col>
      <xdr:colOff>485775</xdr:colOff>
      <xdr:row>98</xdr:row>
      <xdr:rowOff>143480</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079500" y="168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134607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87840</xdr:rowOff>
    </xdr:from>
    <xdr:to>
      <xdr:col>15</xdr:col>
      <xdr:colOff>180975</xdr:colOff>
      <xdr:row>39</xdr:row>
      <xdr:rowOff>88200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74390"/>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88200</xdr:rowOff>
    </xdr:from>
    <xdr:to>
      <xdr:col>14</xdr:col>
      <xdr:colOff>28575</xdr:colOff>
      <xdr:row>39</xdr:row>
      <xdr:rowOff>88445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74750"/>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48946</xdr:rowOff>
    </xdr:from>
    <xdr:to>
      <xdr:col>12</xdr:col>
      <xdr:colOff>511175</xdr:colOff>
      <xdr:row>39</xdr:row>
      <xdr:rowOff>88445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5496"/>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123763</xdr:rowOff>
    </xdr:from>
    <xdr:to>
      <xdr:col>11</xdr:col>
      <xdr:colOff>307975</xdr:colOff>
      <xdr:row>39</xdr:row>
      <xdr:rowOff>48946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38863"/>
          <a:ext cx="889000" cy="9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90751</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20970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7" y="670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37040</xdr:rowOff>
    </xdr:from>
    <xdr:to>
      <xdr:col>15</xdr:col>
      <xdr:colOff>231775</xdr:colOff>
      <xdr:row>39</xdr:row>
      <xdr:rowOff>138640</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10426700" y="67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670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37400</xdr:rowOff>
    </xdr:from>
    <xdr:to>
      <xdr:col>14</xdr:col>
      <xdr:colOff>79375</xdr:colOff>
      <xdr:row>39</xdr:row>
      <xdr:rowOff>139000</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9588500" y="67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130127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81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37645</xdr:rowOff>
    </xdr:from>
    <xdr:to>
      <xdr:col>12</xdr:col>
      <xdr:colOff>561975</xdr:colOff>
      <xdr:row>39</xdr:row>
      <xdr:rowOff>139245</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8699500" y="67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130372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81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169596</xdr:rowOff>
    </xdr:from>
    <xdr:to>
      <xdr:col>11</xdr:col>
      <xdr:colOff>358775</xdr:colOff>
      <xdr:row>39</xdr:row>
      <xdr:rowOff>99746</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7810500" y="66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90873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7" y="67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72963</xdr:rowOff>
    </xdr:from>
    <xdr:to>
      <xdr:col>10</xdr:col>
      <xdr:colOff>155575</xdr:colOff>
      <xdr:row>39</xdr:row>
      <xdr:rowOff>3113</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6921500" y="65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19640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7" y="63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45837</xdr:rowOff>
    </xdr:from>
    <xdr:to>
      <xdr:col>15</xdr:col>
      <xdr:colOff>180975</xdr:colOff>
      <xdr:row>59</xdr:row>
      <xdr:rowOff>47722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10161387"/>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47722</xdr:rowOff>
    </xdr:from>
    <xdr:to>
      <xdr:col>14</xdr:col>
      <xdr:colOff>28575</xdr:colOff>
      <xdr:row>59</xdr:row>
      <xdr:rowOff>53111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10163272"/>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56258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39794"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53111</xdr:rowOff>
    </xdr:from>
    <xdr:to>
      <xdr:col>12</xdr:col>
      <xdr:colOff>511175</xdr:colOff>
      <xdr:row>59</xdr:row>
      <xdr:rowOff>60344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10168661"/>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62572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58022</xdr:rowOff>
    </xdr:from>
    <xdr:to>
      <xdr:col>11</xdr:col>
      <xdr:colOff>307975</xdr:colOff>
      <xdr:row>59</xdr:row>
      <xdr:rowOff>60344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173572"/>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a:extLst>
            <a:ext uri="{FF2B5EF4-FFF2-40B4-BE49-F238E27FC236}">
              <a16:creationId xmlns:a16="http://schemas.microsoft.com/office/drawing/2014/main" id="{00000000-0008-0000-0700-00006A010000}"/>
            </a:ext>
          </a:extLst>
        </xdr:cNvPr>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76313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a:extLst>
            <a:ext uri="{FF2B5EF4-FFF2-40B4-BE49-F238E27FC236}">
              <a16:creationId xmlns:a16="http://schemas.microsoft.com/office/drawing/2014/main" id="{00000000-0008-0000-0700-00006C010000}"/>
            </a:ext>
          </a:extLst>
        </xdr:cNvPr>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79215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166487</xdr:rowOff>
    </xdr:from>
    <xdr:to>
      <xdr:col>15</xdr:col>
      <xdr:colOff>231775</xdr:colOff>
      <xdr:row>59</xdr:row>
      <xdr:rowOff>96637</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10426700" y="101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100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168372</xdr:rowOff>
    </xdr:from>
    <xdr:to>
      <xdr:col>14</xdr:col>
      <xdr:colOff>79375</xdr:colOff>
      <xdr:row>59</xdr:row>
      <xdr:rowOff>98522</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9588500" y="101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89649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1020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2311</xdr:rowOff>
    </xdr:from>
    <xdr:to>
      <xdr:col>12</xdr:col>
      <xdr:colOff>561975</xdr:colOff>
      <xdr:row>59</xdr:row>
      <xdr:rowOff>103911</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8699500" y="101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95038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1021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9544</xdr:rowOff>
    </xdr:from>
    <xdr:to>
      <xdr:col>11</xdr:col>
      <xdr:colOff>358775</xdr:colOff>
      <xdr:row>59</xdr:row>
      <xdr:rowOff>111144</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7810500" y="101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102271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2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7222</xdr:rowOff>
    </xdr:from>
    <xdr:to>
      <xdr:col>10</xdr:col>
      <xdr:colOff>155575</xdr:colOff>
      <xdr:row>59</xdr:row>
      <xdr:rowOff>108822</xdr:rowOff>
    </xdr:to>
    <xdr:sp macro="" textlink="">
      <xdr:nvSpPr>
        <xdr:cNvPr id="379" name="円/楕円 378">
          <a:extLst>
            <a:ext uri="{FF2B5EF4-FFF2-40B4-BE49-F238E27FC236}">
              <a16:creationId xmlns:a16="http://schemas.microsoft.com/office/drawing/2014/main" id="{00000000-0008-0000-0700-00007B010000}"/>
            </a:ext>
          </a:extLst>
        </xdr:cNvPr>
        <xdr:cNvSpPr/>
      </xdr:nvSpPr>
      <xdr:spPr>
        <a:xfrm>
          <a:off x="6921500" y="101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99949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1021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89587</xdr:rowOff>
    </xdr:from>
    <xdr:to>
      <xdr:col>15</xdr:col>
      <xdr:colOff>180975</xdr:colOff>
      <xdr:row>78</xdr:row>
      <xdr:rowOff>113326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462687"/>
          <a:ext cx="838200" cy="2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89587</xdr:rowOff>
    </xdr:from>
    <xdr:to>
      <xdr:col>14</xdr:col>
      <xdr:colOff>28575</xdr:colOff>
      <xdr:row>78</xdr:row>
      <xdr:rowOff>113088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62687"/>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71376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110116</xdr:rowOff>
    </xdr:from>
    <xdr:to>
      <xdr:col>12</xdr:col>
      <xdr:colOff>511175</xdr:colOff>
      <xdr:row>78</xdr:row>
      <xdr:rowOff>113088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8321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81404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110116</xdr:rowOff>
    </xdr:from>
    <xdr:to>
      <xdr:col>11</xdr:col>
      <xdr:colOff>307975</xdr:colOff>
      <xdr:row>78</xdr:row>
      <xdr:rowOff>123709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83216"/>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a:extLst>
            <a:ext uri="{FF2B5EF4-FFF2-40B4-BE49-F238E27FC236}">
              <a16:creationId xmlns:a16="http://schemas.microsoft.com/office/drawing/2014/main" id="{00000000-0008-0000-0700-0000A3010000}"/>
            </a:ext>
          </a:extLst>
        </xdr:cNvPr>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102934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a:extLst>
            <a:ext uri="{FF2B5EF4-FFF2-40B4-BE49-F238E27FC236}">
              <a16:creationId xmlns:a16="http://schemas.microsoft.com/office/drawing/2014/main" id="{00000000-0008-0000-0700-0000A5010000}"/>
            </a:ext>
          </a:extLst>
        </xdr:cNvPr>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108031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1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62526</xdr:rowOff>
    </xdr:from>
    <xdr:to>
      <xdr:col>15</xdr:col>
      <xdr:colOff>231775</xdr:colOff>
      <xdr:row>78</xdr:row>
      <xdr:rowOff>164126</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10426700" y="134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156114</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38787</xdr:rowOff>
    </xdr:from>
    <xdr:to>
      <xdr:col>14</xdr:col>
      <xdr:colOff>79375</xdr:colOff>
      <xdr:row>78</xdr:row>
      <xdr:rowOff>140387</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9588500" y="134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131514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5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62288</xdr:rowOff>
    </xdr:from>
    <xdr:to>
      <xdr:col>12</xdr:col>
      <xdr:colOff>561975</xdr:colOff>
      <xdr:row>78</xdr:row>
      <xdr:rowOff>163888</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8699500" y="134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155015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5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59316</xdr:rowOff>
    </xdr:from>
    <xdr:to>
      <xdr:col>11</xdr:col>
      <xdr:colOff>358775</xdr:colOff>
      <xdr:row>78</xdr:row>
      <xdr:rowOff>160916</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7810500" y="134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152043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5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72909</xdr:rowOff>
    </xdr:from>
    <xdr:to>
      <xdr:col>10</xdr:col>
      <xdr:colOff>155575</xdr:colOff>
      <xdr:row>79</xdr:row>
      <xdr:rowOff>3059</xdr:rowOff>
    </xdr:to>
    <xdr:sp macro="" textlink="">
      <xdr:nvSpPr>
        <xdr:cNvPr id="436" name="円/楕円 435">
          <a:extLst>
            <a:ext uri="{FF2B5EF4-FFF2-40B4-BE49-F238E27FC236}">
              <a16:creationId xmlns:a16="http://schemas.microsoft.com/office/drawing/2014/main" id="{00000000-0008-0000-0700-0000B4010000}"/>
            </a:ext>
          </a:extLst>
        </xdr:cNvPr>
        <xdr:cNvSpPr/>
      </xdr:nvSpPr>
      <xdr:spPr>
        <a:xfrm>
          <a:off x="6921500" y="134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165636</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5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2169</xdr:rowOff>
    </xdr:from>
    <xdr:to>
      <xdr:col>15</xdr:col>
      <xdr:colOff>180975</xdr:colOff>
      <xdr:row>98</xdr:row>
      <xdr:rowOff>57319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804269"/>
          <a:ext cx="8382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25949</xdr:rowOff>
    </xdr:from>
    <xdr:to>
      <xdr:col>14</xdr:col>
      <xdr:colOff>28575</xdr:colOff>
      <xdr:row>98</xdr:row>
      <xdr:rowOff>57319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828049"/>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171228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25949</xdr:rowOff>
    </xdr:from>
    <xdr:to>
      <xdr:col>12</xdr:col>
      <xdr:colOff>511175</xdr:colOff>
      <xdr:row>98</xdr:row>
      <xdr:rowOff>45199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828049"/>
          <a:ext cx="889000" cy="1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29988</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50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45199</xdr:rowOff>
    </xdr:from>
    <xdr:to>
      <xdr:col>11</xdr:col>
      <xdr:colOff>307975</xdr:colOff>
      <xdr:row>98</xdr:row>
      <xdr:rowOff>81643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847299"/>
          <a:ext cx="8890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a:extLst>
            <a:ext uri="{FF2B5EF4-FFF2-40B4-BE49-F238E27FC236}">
              <a16:creationId xmlns:a16="http://schemas.microsoft.com/office/drawing/2014/main" id="{00000000-0008-0000-0700-0000DC010000}"/>
            </a:ext>
          </a:extLst>
        </xdr:cNvPr>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67482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a:extLst>
            <a:ext uri="{FF2B5EF4-FFF2-40B4-BE49-F238E27FC236}">
              <a16:creationId xmlns:a16="http://schemas.microsoft.com/office/drawing/2014/main" id="{00000000-0008-0000-0700-0000DE010000}"/>
            </a:ext>
          </a:extLst>
        </xdr:cNvPr>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72652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4" y="165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122819</xdr:rowOff>
    </xdr:from>
    <xdr:to>
      <xdr:col>15</xdr:col>
      <xdr:colOff>231775</xdr:colOff>
      <xdr:row>98</xdr:row>
      <xdr:rowOff>52969</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10426700" y="1675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101246</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3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6519</xdr:rowOff>
    </xdr:from>
    <xdr:to>
      <xdr:col>14</xdr:col>
      <xdr:colOff>79375</xdr:colOff>
      <xdr:row>98</xdr:row>
      <xdr:rowOff>108119</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9588500" y="1680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99246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146599</xdr:rowOff>
    </xdr:from>
    <xdr:to>
      <xdr:col>12</xdr:col>
      <xdr:colOff>561975</xdr:colOff>
      <xdr:row>98</xdr:row>
      <xdr:rowOff>76749</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8699500" y="167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67876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6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165849</xdr:rowOff>
    </xdr:from>
    <xdr:to>
      <xdr:col>11</xdr:col>
      <xdr:colOff>358775</xdr:colOff>
      <xdr:row>98</xdr:row>
      <xdr:rowOff>95999</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7810500" y="167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87126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8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30843</xdr:rowOff>
    </xdr:from>
    <xdr:to>
      <xdr:col>10</xdr:col>
      <xdr:colOff>155575</xdr:colOff>
      <xdr:row>98</xdr:row>
      <xdr:rowOff>132443</xdr:rowOff>
    </xdr:to>
    <xdr:sp macro="" textlink="">
      <xdr:nvSpPr>
        <xdr:cNvPr id="493" name="円/楕円 492">
          <a:extLst>
            <a:ext uri="{FF2B5EF4-FFF2-40B4-BE49-F238E27FC236}">
              <a16:creationId xmlns:a16="http://schemas.microsoft.com/office/drawing/2014/main" id="{00000000-0008-0000-0700-0000ED010000}"/>
            </a:ext>
          </a:extLst>
        </xdr:cNvPr>
        <xdr:cNvSpPr/>
      </xdr:nvSpPr>
      <xdr:spPr>
        <a:xfrm>
          <a:off x="6921500" y="168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123570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37565</xdr:rowOff>
    </xdr:from>
    <xdr:to>
      <xdr:col>23</xdr:col>
      <xdr:colOff>517525</xdr:colOff>
      <xdr:row>38</xdr:row>
      <xdr:rowOff>83758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52665"/>
          <a:ext cx="838200" cy="4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83758</xdr:rowOff>
    </xdr:from>
    <xdr:to>
      <xdr:col>22</xdr:col>
      <xdr:colOff>365125</xdr:colOff>
      <xdr:row>38</xdr:row>
      <xdr:rowOff>114379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598858"/>
          <a:ext cx="889000" cy="3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41852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76614</xdr:rowOff>
    </xdr:from>
    <xdr:to>
      <xdr:col>21</xdr:col>
      <xdr:colOff>161925</xdr:colOff>
      <xdr:row>38</xdr:row>
      <xdr:rowOff>114379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591714"/>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44488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76614</xdr:rowOff>
    </xdr:from>
    <xdr:to>
      <xdr:col>19</xdr:col>
      <xdr:colOff>644525</xdr:colOff>
      <xdr:row>38</xdr:row>
      <xdr:rowOff>100259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91714"/>
          <a:ext cx="889000" cy="2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72206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102408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158215</xdr:rowOff>
    </xdr:from>
    <xdr:to>
      <xdr:col>23</xdr:col>
      <xdr:colOff>568325</xdr:colOff>
      <xdr:row>38</xdr:row>
      <xdr:rowOff>88365</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6268700" y="65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78193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32958</xdr:rowOff>
    </xdr:from>
    <xdr:to>
      <xdr:col>22</xdr:col>
      <xdr:colOff>415925</xdr:colOff>
      <xdr:row>38</xdr:row>
      <xdr:rowOff>134558</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5430500" y="65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125685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63579</xdr:rowOff>
    </xdr:from>
    <xdr:to>
      <xdr:col>21</xdr:col>
      <xdr:colOff>212725</xdr:colOff>
      <xdr:row>38</xdr:row>
      <xdr:rowOff>165179</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4541500" y="65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156306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6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25814</xdr:rowOff>
    </xdr:from>
    <xdr:to>
      <xdr:col>20</xdr:col>
      <xdr:colOff>9525</xdr:colOff>
      <xdr:row>38</xdr:row>
      <xdr:rowOff>127414</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3652500" y="65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118541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49459</xdr:rowOff>
    </xdr:from>
    <xdr:to>
      <xdr:col>18</xdr:col>
      <xdr:colOff>492125</xdr:colOff>
      <xdr:row>38</xdr:row>
      <xdr:rowOff>151059</xdr:rowOff>
    </xdr:to>
    <xdr:sp macro="" textlink="">
      <xdr:nvSpPr>
        <xdr:cNvPr id="550" name="円/楕円 549">
          <a:extLst>
            <a:ext uri="{FF2B5EF4-FFF2-40B4-BE49-F238E27FC236}">
              <a16:creationId xmlns:a16="http://schemas.microsoft.com/office/drawing/2014/main" id="{00000000-0008-0000-0700-000026020000}"/>
            </a:ext>
          </a:extLst>
        </xdr:cNvPr>
        <xdr:cNvSpPr/>
      </xdr:nvSpPr>
      <xdr:spPr>
        <a:xfrm>
          <a:off x="12763500" y="65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142186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119670</xdr:rowOff>
    </xdr:from>
    <xdr:to>
      <xdr:col>23</xdr:col>
      <xdr:colOff>517525</xdr:colOff>
      <xdr:row>57</xdr:row>
      <xdr:rowOff>158745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92320"/>
          <a:ext cx="8382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119670</xdr:rowOff>
    </xdr:from>
    <xdr:to>
      <xdr:col>22</xdr:col>
      <xdr:colOff>365125</xdr:colOff>
      <xdr:row>57</xdr:row>
      <xdr:rowOff>159545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92320"/>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151436</xdr:rowOff>
    </xdr:from>
    <xdr:to>
      <xdr:col>21</xdr:col>
      <xdr:colOff>161925</xdr:colOff>
      <xdr:row>57</xdr:row>
      <xdr:rowOff>159545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924086"/>
          <a:ext cx="889000" cy="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12982</xdr:rowOff>
    </xdr:from>
    <xdr:to>
      <xdr:col>19</xdr:col>
      <xdr:colOff>644525</xdr:colOff>
      <xdr:row>57</xdr:row>
      <xdr:rowOff>151436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85632"/>
          <a:ext cx="889000" cy="1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91805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4" y="986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107945</xdr:rowOff>
    </xdr:from>
    <xdr:to>
      <xdr:col>23</xdr:col>
      <xdr:colOff>568325</xdr:colOff>
      <xdr:row>58</xdr:row>
      <xdr:rowOff>38095</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6268700" y="98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22872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9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68870</xdr:rowOff>
    </xdr:from>
    <xdr:to>
      <xdr:col>22</xdr:col>
      <xdr:colOff>415925</xdr:colOff>
      <xdr:row>57</xdr:row>
      <xdr:rowOff>170470</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5430500" y="98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161597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3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83,762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108745</xdr:rowOff>
    </xdr:from>
    <xdr:to>
      <xdr:col>21</xdr:col>
      <xdr:colOff>212725</xdr:colOff>
      <xdr:row>58</xdr:row>
      <xdr:rowOff>38895</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4541500" y="98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30022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100636</xdr:rowOff>
    </xdr:from>
    <xdr:to>
      <xdr:col>20</xdr:col>
      <xdr:colOff>9525</xdr:colOff>
      <xdr:row>58</xdr:row>
      <xdr:rowOff>30786</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3652500" y="98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21913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133632</xdr:rowOff>
    </xdr:from>
    <xdr:to>
      <xdr:col>18</xdr:col>
      <xdr:colOff>492125</xdr:colOff>
      <xdr:row>57</xdr:row>
      <xdr:rowOff>63782</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2763500" y="97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80309</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4" y="951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144649</xdr:rowOff>
    </xdr:from>
    <xdr:to>
      <xdr:col>23</xdr:col>
      <xdr:colOff>517525</xdr:colOff>
      <xdr:row>78</xdr:row>
      <xdr:rowOff>39794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346299"/>
          <a:ext cx="838200" cy="6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39794</xdr:rowOff>
    </xdr:from>
    <xdr:to>
      <xdr:col>22</xdr:col>
      <xdr:colOff>365125</xdr:colOff>
      <xdr:row>79</xdr:row>
      <xdr:rowOff>41596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412894"/>
          <a:ext cx="889000" cy="1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32134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40229</xdr:rowOff>
    </xdr:from>
    <xdr:to>
      <xdr:col>21</xdr:col>
      <xdr:colOff>161925</xdr:colOff>
      <xdr:row>79</xdr:row>
      <xdr:rowOff>41596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4779"/>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52021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34711</xdr:rowOff>
    </xdr:from>
    <xdr:to>
      <xdr:col>19</xdr:col>
      <xdr:colOff>644525</xdr:colOff>
      <xdr:row>79</xdr:row>
      <xdr:rowOff>40229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79261"/>
          <a:ext cx="889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16391</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a:extLst>
            <a:ext uri="{FF2B5EF4-FFF2-40B4-BE49-F238E27FC236}">
              <a16:creationId xmlns:a16="http://schemas.microsoft.com/office/drawing/2014/main" id="{00000000-0008-0000-0700-000087020000}"/>
            </a:ext>
          </a:extLst>
        </xdr:cNvPr>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51872</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93849</xdr:rowOff>
    </xdr:from>
    <xdr:to>
      <xdr:col>23</xdr:col>
      <xdr:colOff>568325</xdr:colOff>
      <xdr:row>78</xdr:row>
      <xdr:rowOff>23999</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6268700" y="132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116726</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160444</xdr:rowOff>
    </xdr:from>
    <xdr:to>
      <xdr:col>22</xdr:col>
      <xdr:colOff>415925</xdr:colOff>
      <xdr:row>78</xdr:row>
      <xdr:rowOff>90594</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5430500" y="133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107121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1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162246</xdr:rowOff>
    </xdr:from>
    <xdr:to>
      <xdr:col>21</xdr:col>
      <xdr:colOff>212725</xdr:colOff>
      <xdr:row>79</xdr:row>
      <xdr:rowOff>92396</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4541500" y="135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83523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2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160879</xdr:rowOff>
    </xdr:from>
    <xdr:to>
      <xdr:col>20</xdr:col>
      <xdr:colOff>9525</xdr:colOff>
      <xdr:row>79</xdr:row>
      <xdr:rowOff>91029</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3652500" y="135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82156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7" y="1362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155361</xdr:rowOff>
    </xdr:from>
    <xdr:to>
      <xdr:col>18</xdr:col>
      <xdr:colOff>492125</xdr:colOff>
      <xdr:row>79</xdr:row>
      <xdr:rowOff>85511</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2763500" y="135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76638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7" y="136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65444</xdr:rowOff>
    </xdr:from>
    <xdr:to>
      <xdr:col>23</xdr:col>
      <xdr:colOff>517525</xdr:colOff>
      <xdr:row>97</xdr:row>
      <xdr:rowOff>66563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96094"/>
          <a:ext cx="8382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26850</xdr:rowOff>
    </xdr:from>
    <xdr:to>
      <xdr:col>22</xdr:col>
      <xdr:colOff>365125</xdr:colOff>
      <xdr:row>97</xdr:row>
      <xdr:rowOff>66563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57500"/>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a:extLst>
            <a:ext uri="{FF2B5EF4-FFF2-40B4-BE49-F238E27FC236}">
              <a16:creationId xmlns:a16="http://schemas.microsoft.com/office/drawing/2014/main" id="{00000000-0008-0000-0700-0000B6020000}"/>
            </a:ext>
          </a:extLst>
        </xdr:cNvPr>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60422</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4" y="163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26850</xdr:rowOff>
    </xdr:from>
    <xdr:to>
      <xdr:col>21</xdr:col>
      <xdr:colOff>161925</xdr:colOff>
      <xdr:row>97</xdr:row>
      <xdr:rowOff>41870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57500"/>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57249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4" y="163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26817</xdr:rowOff>
    </xdr:from>
    <xdr:to>
      <xdr:col>19</xdr:col>
      <xdr:colOff>644525</xdr:colOff>
      <xdr:row>97</xdr:row>
      <xdr:rowOff>41870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57467"/>
          <a:ext cx="889000" cy="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41203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4" y="163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32307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4" y="163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14644</xdr:rowOff>
    </xdr:from>
    <xdr:to>
      <xdr:col>23</xdr:col>
      <xdr:colOff>568325</xdr:colOff>
      <xdr:row>97</xdr:row>
      <xdr:rowOff>116244</xdr:rowOff>
    </xdr:to>
    <xdr:sp macro="" textlink="">
      <xdr:nvSpPr>
        <xdr:cNvPr id="709" name="円/楕円 708">
          <a:extLst>
            <a:ext uri="{FF2B5EF4-FFF2-40B4-BE49-F238E27FC236}">
              <a16:creationId xmlns:a16="http://schemas.microsoft.com/office/drawing/2014/main" id="{00000000-0008-0000-0700-0000C5020000}"/>
            </a:ext>
          </a:extLst>
        </xdr:cNvPr>
        <xdr:cNvSpPr/>
      </xdr:nvSpPr>
      <xdr:spPr>
        <a:xfrm>
          <a:off x="16268700" y="166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164521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2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107,483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15763</xdr:rowOff>
    </xdr:from>
    <xdr:to>
      <xdr:col>22</xdr:col>
      <xdr:colOff>415925</xdr:colOff>
      <xdr:row>97</xdr:row>
      <xdr:rowOff>117363</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5430500" y="166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108490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4" y="1673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147500</xdr:rowOff>
    </xdr:from>
    <xdr:to>
      <xdr:col>21</xdr:col>
      <xdr:colOff>212725</xdr:colOff>
      <xdr:row>97</xdr:row>
      <xdr:rowOff>77650</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4541500" y="166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68777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4" y="1669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162520</xdr:rowOff>
    </xdr:from>
    <xdr:to>
      <xdr:col>20</xdr:col>
      <xdr:colOff>9525</xdr:colOff>
      <xdr:row>97</xdr:row>
      <xdr:rowOff>92670</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3652500" y="166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83797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4" y="1671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147467</xdr:rowOff>
    </xdr:from>
    <xdr:to>
      <xdr:col>18</xdr:col>
      <xdr:colOff>492125</xdr:colOff>
      <xdr:row>97</xdr:row>
      <xdr:rowOff>77617</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2763500" y="1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68744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4" y="1669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・民生費は、住民一人当たり</a:t>
          </a:r>
          <a:r>
            <a:rPr lang="en-US" altLang="ja-JP" sz="1100" baseline="0">
              <a:solidFill>
                <a:schemeClr val="dk1"/>
              </a:solidFill>
              <a:latin typeface="+mn-lt"/>
              <a:ea typeface="+mn-ea"/>
              <a:cs typeface="+mn-cs"/>
            </a:rPr>
            <a:t>170</a:t>
          </a:r>
          <a:r>
            <a:rPr lang="ja-JP" altLang="en-US" sz="1100" baseline="0">
              <a:solidFill>
                <a:schemeClr val="dk1"/>
              </a:solidFill>
              <a:latin typeface="+mn-lt"/>
              <a:ea typeface="+mn-ea"/>
              <a:cs typeface="+mn-cs"/>
            </a:rPr>
            <a:t>千円となっている。決算額全体でみると、民生費のうち児童福祉行政に要する経費である児童福祉費が平成</a:t>
          </a:r>
          <a:r>
            <a:rPr lang="en-US" altLang="ja-JP" sz="1100" baseline="0">
              <a:solidFill>
                <a:schemeClr val="dk1"/>
              </a:solidFill>
              <a:latin typeface="+mn-lt"/>
              <a:ea typeface="+mn-ea"/>
              <a:cs typeface="+mn-cs"/>
            </a:rPr>
            <a:t>25</a:t>
          </a:r>
          <a:r>
            <a:rPr lang="ja-JP" altLang="en-US" sz="1100" baseline="0">
              <a:solidFill>
                <a:schemeClr val="dk1"/>
              </a:solidFill>
              <a:latin typeface="+mn-lt"/>
              <a:ea typeface="+mn-ea"/>
              <a:cs typeface="+mn-cs"/>
            </a:rPr>
            <a:t>年度から増嵩していることが要因となっている。これは保育園耐震改修事業に取り組んできたことによるものである。 </a:t>
          </a: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・災害復旧事業費は平成</a:t>
          </a:r>
          <a:r>
            <a:rPr lang="en-US" altLang="ja-JP" sz="1100" baseline="0">
              <a:solidFill>
                <a:schemeClr val="dk1"/>
              </a:solidFill>
              <a:latin typeface="+mn-lt"/>
              <a:ea typeface="+mn-ea"/>
              <a:cs typeface="+mn-cs"/>
            </a:rPr>
            <a:t>26</a:t>
          </a:r>
          <a:r>
            <a:rPr lang="ja-JP" altLang="ja-JP" sz="1100" baseline="0">
              <a:solidFill>
                <a:schemeClr val="dk1"/>
              </a:solidFill>
              <a:latin typeface="+mn-lt"/>
              <a:ea typeface="+mn-ea"/>
              <a:cs typeface="+mn-cs"/>
            </a:rPr>
            <a:t>年</a:t>
          </a:r>
          <a:r>
            <a:rPr lang="en-US" altLang="ja-JP" sz="1100" baseline="0">
              <a:solidFill>
                <a:schemeClr val="dk1"/>
              </a:solidFill>
              <a:latin typeface="+mn-lt"/>
              <a:ea typeface="+mn-ea"/>
              <a:cs typeface="+mn-cs"/>
            </a:rPr>
            <a:t>7.9</a:t>
          </a:r>
          <a:r>
            <a:rPr lang="ja-JP" altLang="ja-JP" sz="1100" baseline="0">
              <a:solidFill>
                <a:schemeClr val="dk1"/>
              </a:solidFill>
              <a:latin typeface="+mn-lt"/>
              <a:ea typeface="+mn-ea"/>
              <a:cs typeface="+mn-cs"/>
            </a:rPr>
            <a:t>南木曽町豪雨災害により住民一人当たり</a:t>
          </a:r>
          <a:r>
            <a:rPr lang="en-US" altLang="ja-JP" sz="1100" baseline="0">
              <a:solidFill>
                <a:schemeClr val="dk1"/>
              </a:solidFill>
              <a:latin typeface="+mn-lt"/>
              <a:ea typeface="+mn-ea"/>
              <a:cs typeface="+mn-cs"/>
            </a:rPr>
            <a:t>148</a:t>
          </a:r>
          <a:r>
            <a:rPr lang="ja-JP" altLang="ja-JP" sz="1100" baseline="0">
              <a:solidFill>
                <a:schemeClr val="dk1"/>
              </a:solidFill>
              <a:latin typeface="+mn-lt"/>
              <a:ea typeface="+mn-ea"/>
              <a:cs typeface="+mn-cs"/>
            </a:rPr>
            <a:t>千円となっており、平成</a:t>
          </a:r>
          <a:r>
            <a:rPr lang="en-US" altLang="ja-JP" sz="1100" baseline="0">
              <a:solidFill>
                <a:schemeClr val="dk1"/>
              </a:solidFill>
              <a:latin typeface="+mn-lt"/>
              <a:ea typeface="+mn-ea"/>
              <a:cs typeface="+mn-cs"/>
            </a:rPr>
            <a:t>26</a:t>
          </a:r>
          <a:r>
            <a:rPr lang="ja-JP" altLang="ja-JP" sz="1100" baseline="0">
              <a:solidFill>
                <a:schemeClr val="dk1"/>
              </a:solidFill>
              <a:latin typeface="+mn-lt"/>
              <a:ea typeface="+mn-ea"/>
              <a:cs typeface="+mn-cs"/>
            </a:rPr>
            <a:t>年度から類似団体より高い水準にある。</a:t>
          </a: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r>
            <a:rPr lang="ja-JP" altLang="en-US" sz="1100" baseline="0">
              <a:solidFill>
                <a:schemeClr val="dk1"/>
              </a:solidFill>
              <a:latin typeface="+mn-lt"/>
              <a:ea typeface="+mn-ea"/>
              <a:cs typeface="+mn-cs"/>
            </a:rPr>
            <a:t>○ ％程度で増加しつづけたことが主な要因である。 </a:t>
          </a:r>
        </a:p>
        <a:p>
          <a:r>
            <a:rPr lang="ja-JP" altLang="en-US" sz="1100" baseline="0">
              <a:solidFill>
                <a:schemeClr val="dk1"/>
              </a:solidFill>
              <a:latin typeface="+mn-lt"/>
              <a:ea typeface="+mn-ea"/>
              <a:cs typeface="+mn-cs"/>
            </a:rPr>
            <a:t>○ ％程度で増加しつづけたことが主な要因である。 </a:t>
          </a:r>
        </a:p>
        <a:p>
          <a:r>
            <a:rPr lang="ja-JP" altLang="en-US" sz="1100" baseline="0">
              <a:solidFill>
                <a:schemeClr val="dk1"/>
              </a:solidFill>
              <a:latin typeface="+mn-lt"/>
              <a:ea typeface="+mn-ea"/>
              <a:cs typeface="+mn-cs"/>
            </a:rPr>
            <a:t>は </a:t>
          </a:r>
        </a:p>
        <a:p>
          <a:r>
            <a:rPr lang="ja-JP" altLang="en-US" sz="1100" baseline="0">
              <a:solidFill>
                <a:schemeClr val="dk1"/>
              </a:solidFill>
              <a:latin typeface="+mn-lt"/>
              <a:ea typeface="+mn-ea"/>
              <a:cs typeface="+mn-cs"/>
            </a:rPr>
            <a:t>○ ％程度で増加しつづけたことが主な要因である。 </a:t>
          </a:r>
        </a:p>
        <a:p>
          <a:r>
            <a:rPr lang="ja-JP" altLang="en-US" sz="1100" baseline="0">
              <a:solidFill>
                <a:schemeClr val="dk1"/>
              </a:solidFill>
              <a:latin typeface="+mn-lt"/>
              <a:ea typeface="+mn-ea"/>
              <a:cs typeface="+mn-cs"/>
            </a:rPr>
            <a:t>は </a:t>
          </a:r>
        </a:p>
        <a:p>
          <a:r>
            <a:rPr lang="ja-JP" altLang="en-US" sz="1100" baseline="0">
              <a:solidFill>
                <a:schemeClr val="dk1"/>
              </a:solidFill>
              <a:latin typeface="+mn-lt"/>
              <a:ea typeface="+mn-ea"/>
              <a:cs typeface="+mn-cs"/>
            </a:rPr>
            <a:t>○ ％程度で増加しつづけたことが主</a:t>
          </a: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r>
            <a:rPr lang="ja-JP" altLang="en-US" sz="1100" baseline="0">
              <a:solidFill>
                <a:schemeClr val="dk1"/>
              </a:solidFill>
              <a:latin typeface="+mn-lt"/>
              <a:ea typeface="+mn-ea"/>
              <a:cs typeface="+mn-cs"/>
            </a:rPr>
            <a:t>○ ％程度で増加しつづけたことが主な要因である。 </a:t>
          </a:r>
        </a:p>
        <a:p>
          <a:r>
            <a:rPr lang="ja-JP" altLang="en-US" sz="1100" baseline="0">
              <a:solidFill>
                <a:schemeClr val="dk1"/>
              </a:solidFill>
              <a:latin typeface="+mn-lt"/>
              <a:ea typeface="+mn-ea"/>
              <a:cs typeface="+mn-cs"/>
            </a:rPr>
            <a:t>○ ％程度で増加しつづけたことが主な要因である。 </a:t>
          </a:r>
        </a:p>
        <a:p>
          <a:r>
            <a:rPr lang="ja-JP" altLang="en-US" sz="1100" baseline="0">
              <a:solidFill>
                <a:schemeClr val="dk1"/>
              </a:solidFill>
              <a:latin typeface="+mn-lt"/>
              <a:ea typeface="+mn-ea"/>
              <a:cs typeface="+mn-cs"/>
            </a:rPr>
            <a:t>は </a:t>
          </a:r>
        </a:p>
        <a:p>
          <a:r>
            <a:rPr lang="ja-JP" altLang="en-US" sz="1100" baseline="0">
              <a:solidFill>
                <a:schemeClr val="dk1"/>
              </a:solidFill>
              <a:latin typeface="+mn-lt"/>
              <a:ea typeface="+mn-ea"/>
              <a:cs typeface="+mn-cs"/>
            </a:rPr>
            <a:t>○ ％程度で増加しつづけたことが主な要因である。</a:t>
          </a: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endParaRPr lang="ja-JP" altLang="en-US" sz="1100" baseline="0">
            <a:solidFill>
              <a:schemeClr val="dk1"/>
            </a:solidFill>
            <a:latin typeface="+mn-lt"/>
            <a:ea typeface="+mn-ea"/>
            <a:cs typeface="+mn-cs"/>
          </a:endParaRPr>
        </a:p>
        <a:p>
          <a:r>
            <a:rPr lang="ja-JP" altLang="en-US" sz="1100" baseline="0">
              <a:solidFill>
                <a:schemeClr val="dk1"/>
              </a:solidFill>
              <a:latin typeface="+mn-lt"/>
              <a:ea typeface="+mn-ea"/>
              <a:cs typeface="+mn-cs"/>
            </a:rPr>
            <a:t>○ ％程度で増加しつづけたことが主な要因である。 </a:t>
          </a:r>
        </a:p>
        <a:p>
          <a:r>
            <a:rPr lang="ja-JP" altLang="en-US" sz="1100" baseline="0">
              <a:solidFill>
                <a:schemeClr val="dk1"/>
              </a:solidFill>
              <a:latin typeface="+mn-lt"/>
              <a:ea typeface="+mn-ea"/>
              <a:cs typeface="+mn-cs"/>
            </a:rPr>
            <a:t>○ ％程度で増加しつづけたことが主な要因である。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latin typeface="+mn-lt"/>
              <a:ea typeface="+mn-ea"/>
              <a:cs typeface="+mn-cs"/>
            </a:rPr>
            <a:t>実質収支額はほぼ毎年同率で推移をしているが、財政調整基金残高は</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積み立てにより増加させることができた。</a:t>
          </a:r>
          <a:endParaRPr lang="ja-JP" altLang="ja-JP" sz="1100" b="0" i="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aseline="0">
              <a:solidFill>
                <a:schemeClr val="dk1"/>
              </a:solidFill>
              <a:latin typeface="+mn-lt"/>
              <a:ea typeface="+mn-ea"/>
              <a:cs typeface="+mn-cs"/>
            </a:rPr>
            <a:t>特別会計を含めすべての会計において実質赤字はなし</a:t>
          </a:r>
          <a:endParaRPr lang="ja-JP"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DO59"/>
  <sheetViews>
    <sheetView showGridLines="0" tabSelected="1" workbookViewId="0">
      <selection activeCell="M17" sqref="M17:Q17"/>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4048326</v>
      </c>
      <c r="BO4" s="349"/>
      <c r="BP4" s="349"/>
      <c r="BQ4" s="349"/>
      <c r="BR4" s="349"/>
      <c r="BS4" s="349"/>
      <c r="BT4" s="349"/>
      <c r="BU4" s="350"/>
      <c r="BV4" s="348">
        <v>3892127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4.8</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76</v>
      </c>
      <c r="AN5" s="409"/>
      <c r="AO5" s="409"/>
      <c r="AP5" s="409"/>
      <c r="AQ5" s="409"/>
      <c r="AR5" s="409"/>
      <c r="AS5" s="409"/>
      <c r="AT5" s="410"/>
      <c r="AU5" s="411" t="s">
        <v>77</v>
      </c>
      <c r="AV5" s="412"/>
      <c r="AW5" s="412"/>
      <c r="AX5" s="412"/>
      <c r="AY5" s="413" t="s">
        <v>78</v>
      </c>
      <c r="AZ5" s="414"/>
      <c r="BA5" s="414"/>
      <c r="BB5" s="414"/>
      <c r="BC5" s="414"/>
      <c r="BD5" s="414"/>
      <c r="BE5" s="414"/>
      <c r="BF5" s="414"/>
      <c r="BG5" s="414"/>
      <c r="BH5" s="414"/>
      <c r="BI5" s="414"/>
      <c r="BJ5" s="414"/>
      <c r="BK5" s="414"/>
      <c r="BL5" s="414"/>
      <c r="BM5" s="415"/>
      <c r="BN5" s="416">
        <v>3880542</v>
      </c>
      <c r="BO5" s="417"/>
      <c r="BP5" s="417"/>
      <c r="BQ5" s="417"/>
      <c r="BR5" s="417"/>
      <c r="BS5" s="417"/>
      <c r="BT5" s="417"/>
      <c r="BU5" s="418"/>
      <c r="BV5" s="416">
        <v>3723962</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382">
        <v>82.8</v>
      </c>
      <c r="CU5" s="383"/>
      <c r="CV5" s="383"/>
      <c r="CW5" s="383"/>
      <c r="CX5" s="383"/>
      <c r="CY5" s="383"/>
      <c r="CZ5" s="383"/>
      <c r="DA5" s="384"/>
      <c r="DB5" s="382">
        <v>83.9</v>
      </c>
      <c r="DC5" s="383"/>
      <c r="DD5" s="383"/>
      <c r="DE5" s="383"/>
      <c r="DF5" s="383"/>
      <c r="DG5" s="383"/>
      <c r="DH5" s="383"/>
      <c r="DI5" s="384"/>
      <c r="DJ5" s="137"/>
      <c r="DK5" s="137"/>
      <c r="DL5" s="137"/>
      <c r="DM5" s="137"/>
      <c r="DN5" s="137"/>
      <c r="DO5" s="137"/>
    </row>
    <row r="6" spans="1:119" ht="18.75" customHeight="1" x14ac:dyDescent="0.15">
      <c r="A6" s="138"/>
      <c r="B6" s="385" t="s">
        <v>80</v>
      </c>
      <c r="C6" s="386"/>
      <c r="D6" s="386"/>
      <c r="E6" s="387"/>
      <c r="F6" s="387"/>
      <c r="G6" s="387"/>
      <c r="H6" s="387"/>
      <c r="I6" s="387"/>
      <c r="J6" s="387"/>
      <c r="K6" s="387"/>
      <c r="L6" s="387" t="s">
        <v>81</v>
      </c>
      <c r="M6" s="387"/>
      <c r="N6" s="387"/>
      <c r="O6" s="387"/>
      <c r="P6" s="387"/>
      <c r="Q6" s="387"/>
      <c r="R6" s="391"/>
      <c r="S6" s="391"/>
      <c r="T6" s="391"/>
      <c r="U6" s="391"/>
      <c r="V6" s="392"/>
      <c r="W6" s="395" t="s">
        <v>82</v>
      </c>
      <c r="X6" s="396"/>
      <c r="Y6" s="396"/>
      <c r="Z6" s="396"/>
      <c r="AA6" s="396"/>
      <c r="AB6" s="386"/>
      <c r="AC6" s="399" t="s">
        <v>83</v>
      </c>
      <c r="AD6" s="400"/>
      <c r="AE6" s="400"/>
      <c r="AF6" s="400"/>
      <c r="AG6" s="400"/>
      <c r="AH6" s="400"/>
      <c r="AI6" s="400"/>
      <c r="AJ6" s="400"/>
      <c r="AK6" s="400"/>
      <c r="AL6" s="401"/>
      <c r="AM6" s="408" t="s">
        <v>84</v>
      </c>
      <c r="AN6" s="409"/>
      <c r="AO6" s="409"/>
      <c r="AP6" s="409"/>
      <c r="AQ6" s="409"/>
      <c r="AR6" s="409"/>
      <c r="AS6" s="409"/>
      <c r="AT6" s="410"/>
      <c r="AU6" s="411" t="s">
        <v>77</v>
      </c>
      <c r="AV6" s="412"/>
      <c r="AW6" s="412"/>
      <c r="AX6" s="412"/>
      <c r="AY6" s="413" t="s">
        <v>85</v>
      </c>
      <c r="AZ6" s="414"/>
      <c r="BA6" s="414"/>
      <c r="BB6" s="414"/>
      <c r="BC6" s="414"/>
      <c r="BD6" s="414"/>
      <c r="BE6" s="414"/>
      <c r="BF6" s="414"/>
      <c r="BG6" s="414"/>
      <c r="BH6" s="414"/>
      <c r="BI6" s="414"/>
      <c r="BJ6" s="414"/>
      <c r="BK6" s="414"/>
      <c r="BL6" s="414"/>
      <c r="BM6" s="415"/>
      <c r="BN6" s="416">
        <v>167784</v>
      </c>
      <c r="BO6" s="417"/>
      <c r="BP6" s="417"/>
      <c r="BQ6" s="417"/>
      <c r="BR6" s="417"/>
      <c r="BS6" s="417"/>
      <c r="BT6" s="417"/>
      <c r="BU6" s="418"/>
      <c r="BV6" s="416">
        <v>168165</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22">
        <v>82.8</v>
      </c>
      <c r="CU6" s="423"/>
      <c r="CV6" s="423"/>
      <c r="CW6" s="423"/>
      <c r="CX6" s="423"/>
      <c r="CY6" s="423"/>
      <c r="CZ6" s="423"/>
      <c r="DA6" s="424"/>
      <c r="DB6" s="422">
        <v>83.9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87</v>
      </c>
      <c r="AN7" s="409"/>
      <c r="AO7" s="409"/>
      <c r="AP7" s="409"/>
      <c r="AQ7" s="409"/>
      <c r="AR7" s="409"/>
      <c r="AS7" s="409"/>
      <c r="AT7" s="410"/>
      <c r="AU7" s="411" t="s">
        <v>77</v>
      </c>
      <c r="AV7" s="412"/>
      <c r="AW7" s="412"/>
      <c r="AX7" s="412"/>
      <c r="AY7" s="413" t="s">
        <v>88</v>
      </c>
      <c r="AZ7" s="414"/>
      <c r="BA7" s="414"/>
      <c r="BB7" s="414"/>
      <c r="BC7" s="414"/>
      <c r="BD7" s="414"/>
      <c r="BE7" s="414"/>
      <c r="BF7" s="414"/>
      <c r="BG7" s="414"/>
      <c r="BH7" s="414"/>
      <c r="BI7" s="414"/>
      <c r="BJ7" s="414"/>
      <c r="BK7" s="414"/>
      <c r="BL7" s="414"/>
      <c r="BM7" s="415"/>
      <c r="BN7" s="416">
        <v>44641</v>
      </c>
      <c r="BO7" s="417"/>
      <c r="BP7" s="417"/>
      <c r="BQ7" s="417"/>
      <c r="BR7" s="417"/>
      <c r="BS7" s="417"/>
      <c r="BT7" s="417"/>
      <c r="BU7" s="418"/>
      <c r="BV7" s="416">
        <v>87733</v>
      </c>
      <c r="BW7" s="417"/>
      <c r="BX7" s="417"/>
      <c r="BY7" s="417"/>
      <c r="BZ7" s="417"/>
      <c r="CA7" s="417"/>
      <c r="CB7" s="417"/>
      <c r="CC7" s="418"/>
      <c r="CD7" s="419" t="s">
        <v>89</v>
      </c>
      <c r="CE7" s="420"/>
      <c r="CF7" s="420"/>
      <c r="CG7" s="420"/>
      <c r="CH7" s="420"/>
      <c r="CI7" s="420"/>
      <c r="CJ7" s="420"/>
      <c r="CK7" s="420"/>
      <c r="CL7" s="420"/>
      <c r="CM7" s="420"/>
      <c r="CN7" s="420"/>
      <c r="CO7" s="420"/>
      <c r="CP7" s="420"/>
      <c r="CQ7" s="420"/>
      <c r="CR7" s="420"/>
      <c r="CS7" s="421"/>
      <c r="CT7" s="416">
        <v>2544342</v>
      </c>
      <c r="CU7" s="417"/>
      <c r="CV7" s="417"/>
      <c r="CW7" s="417"/>
      <c r="CX7" s="417"/>
      <c r="CY7" s="417"/>
      <c r="CZ7" s="417"/>
      <c r="DA7" s="418"/>
      <c r="DB7" s="416">
        <v>2475997</v>
      </c>
      <c r="DC7" s="417"/>
      <c r="DD7" s="417"/>
      <c r="DE7" s="417"/>
      <c r="DF7" s="417"/>
      <c r="DG7" s="417"/>
      <c r="DH7" s="417"/>
      <c r="DI7" s="418"/>
      <c r="DJ7" s="137"/>
      <c r="DK7" s="137"/>
      <c r="DL7" s="137"/>
      <c r="DM7" s="137"/>
      <c r="DN7" s="137"/>
      <c r="DO7" s="137"/>
    </row>
    <row r="8" spans="1:119" ht="18.75" customHeight="1" thickBot="1" x14ac:dyDescent="0.2">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90</v>
      </c>
      <c r="AN8" s="409"/>
      <c r="AO8" s="409"/>
      <c r="AP8" s="409"/>
      <c r="AQ8" s="409"/>
      <c r="AR8" s="409"/>
      <c r="AS8" s="409"/>
      <c r="AT8" s="410"/>
      <c r="AU8" s="411" t="s">
        <v>77</v>
      </c>
      <c r="AV8" s="412"/>
      <c r="AW8" s="412"/>
      <c r="AX8" s="412"/>
      <c r="AY8" s="413" t="s">
        <v>91</v>
      </c>
      <c r="AZ8" s="414"/>
      <c r="BA8" s="414"/>
      <c r="BB8" s="414"/>
      <c r="BC8" s="414"/>
      <c r="BD8" s="414"/>
      <c r="BE8" s="414"/>
      <c r="BF8" s="414"/>
      <c r="BG8" s="414"/>
      <c r="BH8" s="414"/>
      <c r="BI8" s="414"/>
      <c r="BJ8" s="414"/>
      <c r="BK8" s="414"/>
      <c r="BL8" s="414"/>
      <c r="BM8" s="415"/>
      <c r="BN8" s="416">
        <v>123143</v>
      </c>
      <c r="BO8" s="417"/>
      <c r="BP8" s="417"/>
      <c r="BQ8" s="417"/>
      <c r="BR8" s="417"/>
      <c r="BS8" s="417"/>
      <c r="BT8" s="417"/>
      <c r="BU8" s="418"/>
      <c r="BV8" s="416">
        <v>80432</v>
      </c>
      <c r="BW8" s="417"/>
      <c r="BX8" s="417"/>
      <c r="BY8" s="417"/>
      <c r="BZ8" s="417"/>
      <c r="CA8" s="417"/>
      <c r="CB8" s="417"/>
      <c r="CC8" s="418"/>
      <c r="CD8" s="419" t="s">
        <v>92</v>
      </c>
      <c r="CE8" s="420"/>
      <c r="CF8" s="420"/>
      <c r="CG8" s="420"/>
      <c r="CH8" s="420"/>
      <c r="CI8" s="420"/>
      <c r="CJ8" s="420"/>
      <c r="CK8" s="420"/>
      <c r="CL8" s="420"/>
      <c r="CM8" s="420"/>
      <c r="CN8" s="420"/>
      <c r="CO8" s="420"/>
      <c r="CP8" s="420"/>
      <c r="CQ8" s="420"/>
      <c r="CR8" s="420"/>
      <c r="CS8" s="421"/>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4313</v>
      </c>
      <c r="S9" s="433"/>
      <c r="T9" s="433"/>
      <c r="U9" s="433"/>
      <c r="V9" s="434"/>
      <c r="W9" s="342" t="s">
        <v>95</v>
      </c>
      <c r="X9" s="343"/>
      <c r="Y9" s="343"/>
      <c r="Z9" s="343"/>
      <c r="AA9" s="343"/>
      <c r="AB9" s="343"/>
      <c r="AC9" s="343"/>
      <c r="AD9" s="343"/>
      <c r="AE9" s="343"/>
      <c r="AF9" s="343"/>
      <c r="AG9" s="343"/>
      <c r="AH9" s="343"/>
      <c r="AI9" s="343"/>
      <c r="AJ9" s="343"/>
      <c r="AK9" s="343"/>
      <c r="AL9" s="344"/>
      <c r="AM9" s="408" t="s">
        <v>96</v>
      </c>
      <c r="AN9" s="409"/>
      <c r="AO9" s="409"/>
      <c r="AP9" s="409"/>
      <c r="AQ9" s="409"/>
      <c r="AR9" s="409"/>
      <c r="AS9" s="409"/>
      <c r="AT9" s="410"/>
      <c r="AU9" s="411" t="s">
        <v>97</v>
      </c>
      <c r="AV9" s="412"/>
      <c r="AW9" s="412"/>
      <c r="AX9" s="412"/>
      <c r="AY9" s="413" t="s">
        <v>98</v>
      </c>
      <c r="AZ9" s="414"/>
      <c r="BA9" s="414"/>
      <c r="BB9" s="414"/>
      <c r="BC9" s="414"/>
      <c r="BD9" s="414"/>
      <c r="BE9" s="414"/>
      <c r="BF9" s="414"/>
      <c r="BG9" s="414"/>
      <c r="BH9" s="414"/>
      <c r="BI9" s="414"/>
      <c r="BJ9" s="414"/>
      <c r="BK9" s="414"/>
      <c r="BL9" s="414"/>
      <c r="BM9" s="415"/>
      <c r="BN9" s="416">
        <v>42711</v>
      </c>
      <c r="BO9" s="417"/>
      <c r="BP9" s="417"/>
      <c r="BQ9" s="417"/>
      <c r="BR9" s="417"/>
      <c r="BS9" s="417"/>
      <c r="BT9" s="417"/>
      <c r="BU9" s="418"/>
      <c r="BV9" s="416">
        <v>7354</v>
      </c>
      <c r="BW9" s="417"/>
      <c r="BX9" s="417"/>
      <c r="BY9" s="417"/>
      <c r="BZ9" s="417"/>
      <c r="CA9" s="417"/>
      <c r="CB9" s="417"/>
      <c r="CC9" s="418"/>
      <c r="CD9" s="419" t="s">
        <v>99</v>
      </c>
      <c r="CE9" s="420"/>
      <c r="CF9" s="420"/>
      <c r="CG9" s="420"/>
      <c r="CH9" s="420"/>
      <c r="CI9" s="420"/>
      <c r="CJ9" s="420"/>
      <c r="CK9" s="420"/>
      <c r="CL9" s="420"/>
      <c r="CM9" s="420"/>
      <c r="CN9" s="420"/>
      <c r="CO9" s="420"/>
      <c r="CP9" s="420"/>
      <c r="CQ9" s="420"/>
      <c r="CR9" s="420"/>
      <c r="CS9" s="421"/>
      <c r="CT9" s="382">
        <v>15.8</v>
      </c>
      <c r="CU9" s="383"/>
      <c r="CV9" s="383"/>
      <c r="CW9" s="383"/>
      <c r="CX9" s="383"/>
      <c r="CY9" s="383"/>
      <c r="CZ9" s="383"/>
      <c r="DA9" s="384"/>
      <c r="DB9" s="382">
        <v>15.7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09"/>
      <c r="N10" s="409"/>
      <c r="O10" s="409"/>
      <c r="P10" s="409"/>
      <c r="Q10" s="410"/>
      <c r="R10" s="436">
        <v>4810</v>
      </c>
      <c r="S10" s="437"/>
      <c r="T10" s="437"/>
      <c r="U10" s="437"/>
      <c r="V10" s="438"/>
      <c r="W10" s="373"/>
      <c r="X10" s="374"/>
      <c r="Y10" s="374"/>
      <c r="Z10" s="374"/>
      <c r="AA10" s="374"/>
      <c r="AB10" s="374"/>
      <c r="AC10" s="374"/>
      <c r="AD10" s="374"/>
      <c r="AE10" s="374"/>
      <c r="AF10" s="374"/>
      <c r="AG10" s="374"/>
      <c r="AH10" s="374"/>
      <c r="AI10" s="374"/>
      <c r="AJ10" s="374"/>
      <c r="AK10" s="374"/>
      <c r="AL10" s="377"/>
      <c r="AM10" s="408" t="s">
        <v>101</v>
      </c>
      <c r="AN10" s="409"/>
      <c r="AO10" s="409"/>
      <c r="AP10" s="409"/>
      <c r="AQ10" s="409"/>
      <c r="AR10" s="409"/>
      <c r="AS10" s="409"/>
      <c r="AT10" s="410"/>
      <c r="AU10" s="411" t="s">
        <v>97</v>
      </c>
      <c r="AV10" s="412"/>
      <c r="AW10" s="412"/>
      <c r="AX10" s="412"/>
      <c r="AY10" s="413" t="s">
        <v>102</v>
      </c>
      <c r="AZ10" s="414"/>
      <c r="BA10" s="414"/>
      <c r="BB10" s="414"/>
      <c r="BC10" s="414"/>
      <c r="BD10" s="414"/>
      <c r="BE10" s="414"/>
      <c r="BF10" s="414"/>
      <c r="BG10" s="414"/>
      <c r="BH10" s="414"/>
      <c r="BI10" s="414"/>
      <c r="BJ10" s="414"/>
      <c r="BK10" s="414"/>
      <c r="BL10" s="414"/>
      <c r="BM10" s="415"/>
      <c r="BN10" s="416">
        <v>105</v>
      </c>
      <c r="BO10" s="417"/>
      <c r="BP10" s="417"/>
      <c r="BQ10" s="417"/>
      <c r="BR10" s="417"/>
      <c r="BS10" s="417"/>
      <c r="BT10" s="417"/>
      <c r="BU10" s="418"/>
      <c r="BV10" s="416">
        <v>95</v>
      </c>
      <c r="BW10" s="417"/>
      <c r="BX10" s="417"/>
      <c r="BY10" s="417"/>
      <c r="BZ10" s="417"/>
      <c r="CA10" s="417"/>
      <c r="CB10" s="417"/>
      <c r="CC10" s="418"/>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08" t="s">
        <v>106</v>
      </c>
      <c r="AN11" s="409"/>
      <c r="AO11" s="409"/>
      <c r="AP11" s="409"/>
      <c r="AQ11" s="409"/>
      <c r="AR11" s="409"/>
      <c r="AS11" s="409"/>
      <c r="AT11" s="410"/>
      <c r="AU11" s="411" t="s">
        <v>97</v>
      </c>
      <c r="AV11" s="412"/>
      <c r="AW11" s="412"/>
      <c r="AX11" s="412"/>
      <c r="AY11" s="413" t="s">
        <v>107</v>
      </c>
      <c r="AZ11" s="414"/>
      <c r="BA11" s="414"/>
      <c r="BB11" s="414"/>
      <c r="BC11" s="414"/>
      <c r="BD11" s="414"/>
      <c r="BE11" s="414"/>
      <c r="BF11" s="414"/>
      <c r="BG11" s="414"/>
      <c r="BH11" s="414"/>
      <c r="BI11" s="414"/>
      <c r="BJ11" s="414"/>
      <c r="BK11" s="414"/>
      <c r="BL11" s="414"/>
      <c r="BM11" s="415"/>
      <c r="BN11" s="416">
        <v>21400</v>
      </c>
      <c r="BO11" s="417"/>
      <c r="BP11" s="417"/>
      <c r="BQ11" s="417"/>
      <c r="BR11" s="417"/>
      <c r="BS11" s="417"/>
      <c r="BT11" s="417"/>
      <c r="BU11" s="418"/>
      <c r="BV11" s="416">
        <v>22030</v>
      </c>
      <c r="BW11" s="417"/>
      <c r="BX11" s="417"/>
      <c r="BY11" s="417"/>
      <c r="BZ11" s="417"/>
      <c r="CA11" s="417"/>
      <c r="CB11" s="417"/>
      <c r="CC11" s="418"/>
      <c r="CD11" s="419" t="s">
        <v>108</v>
      </c>
      <c r="CE11" s="420"/>
      <c r="CF11" s="420"/>
      <c r="CG11" s="420"/>
      <c r="CH11" s="420"/>
      <c r="CI11" s="420"/>
      <c r="CJ11" s="420"/>
      <c r="CK11" s="420"/>
      <c r="CL11" s="420"/>
      <c r="CM11" s="420"/>
      <c r="CN11" s="420"/>
      <c r="CO11" s="420"/>
      <c r="CP11" s="420"/>
      <c r="CQ11" s="420"/>
      <c r="CR11" s="420"/>
      <c r="CS11" s="421"/>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4410</v>
      </c>
      <c r="S12" s="458"/>
      <c r="T12" s="458"/>
      <c r="U12" s="458"/>
      <c r="V12" s="459"/>
      <c r="W12" s="460" t="s">
        <v>1</v>
      </c>
      <c r="X12" s="412"/>
      <c r="Y12" s="412"/>
      <c r="Z12" s="412"/>
      <c r="AA12" s="412"/>
      <c r="AB12" s="461"/>
      <c r="AC12" s="411" t="s">
        <v>112</v>
      </c>
      <c r="AD12" s="412"/>
      <c r="AE12" s="412"/>
      <c r="AF12" s="412"/>
      <c r="AG12" s="461"/>
      <c r="AH12" s="411" t="s">
        <v>113</v>
      </c>
      <c r="AI12" s="412"/>
      <c r="AJ12" s="412"/>
      <c r="AK12" s="412"/>
      <c r="AL12" s="462"/>
      <c r="AM12" s="408" t="s">
        <v>114</v>
      </c>
      <c r="AN12" s="409"/>
      <c r="AO12" s="409"/>
      <c r="AP12" s="409"/>
      <c r="AQ12" s="409"/>
      <c r="AR12" s="409"/>
      <c r="AS12" s="409"/>
      <c r="AT12" s="410"/>
      <c r="AU12" s="411" t="s">
        <v>77</v>
      </c>
      <c r="AV12" s="412"/>
      <c r="AW12" s="412"/>
      <c r="AX12" s="412"/>
      <c r="AY12" s="413" t="s">
        <v>115</v>
      </c>
      <c r="AZ12" s="414"/>
      <c r="BA12" s="414"/>
      <c r="BB12" s="414"/>
      <c r="BC12" s="414"/>
      <c r="BD12" s="414"/>
      <c r="BE12" s="414"/>
      <c r="BF12" s="414"/>
      <c r="BG12" s="414"/>
      <c r="BH12" s="414"/>
      <c r="BI12" s="414"/>
      <c r="BJ12" s="414"/>
      <c r="BK12" s="414"/>
      <c r="BL12" s="414"/>
      <c r="BM12" s="415"/>
      <c r="BN12" s="416" t="s">
        <v>109</v>
      </c>
      <c r="BO12" s="417"/>
      <c r="BP12" s="417"/>
      <c r="BQ12" s="417"/>
      <c r="BR12" s="417"/>
      <c r="BS12" s="417"/>
      <c r="BT12" s="417"/>
      <c r="BU12" s="418"/>
      <c r="BV12" s="416" t="s">
        <v>109</v>
      </c>
      <c r="BW12" s="417"/>
      <c r="BX12" s="417"/>
      <c r="BY12" s="417"/>
      <c r="BZ12" s="417"/>
      <c r="CA12" s="417"/>
      <c r="CB12" s="417"/>
      <c r="CC12" s="418"/>
      <c r="CD12" s="419" t="s">
        <v>116</v>
      </c>
      <c r="CE12" s="420"/>
      <c r="CF12" s="420"/>
      <c r="CG12" s="420"/>
      <c r="CH12" s="420"/>
      <c r="CI12" s="420"/>
      <c r="CJ12" s="420"/>
      <c r="CK12" s="420"/>
      <c r="CL12" s="420"/>
      <c r="CM12" s="420"/>
      <c r="CN12" s="420"/>
      <c r="CO12" s="420"/>
      <c r="CP12" s="420"/>
      <c r="CQ12" s="420"/>
      <c r="CR12" s="420"/>
      <c r="CS12" s="421"/>
      <c r="CT12" s="425" t="s">
        <v>109</v>
      </c>
      <c r="CU12" s="426"/>
      <c r="CV12" s="426"/>
      <c r="CW12" s="426"/>
      <c r="CX12" s="426"/>
      <c r="CY12" s="426"/>
      <c r="CZ12" s="426"/>
      <c r="DA12" s="427"/>
      <c r="DB12" s="425" t="s">
        <v>109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117</v>
      </c>
      <c r="N13" s="474"/>
      <c r="O13" s="474"/>
      <c r="P13" s="474"/>
      <c r="Q13" s="475"/>
      <c r="R13" s="466">
        <v>4384</v>
      </c>
      <c r="S13" s="467"/>
      <c r="T13" s="467"/>
      <c r="U13" s="467"/>
      <c r="V13" s="468"/>
      <c r="W13" s="395" t="s">
        <v>118</v>
      </c>
      <c r="X13" s="396"/>
      <c r="Y13" s="396"/>
      <c r="Z13" s="396"/>
      <c r="AA13" s="396"/>
      <c r="AB13" s="386"/>
      <c r="AC13" s="436">
        <v>145</v>
      </c>
      <c r="AD13" s="437"/>
      <c r="AE13" s="437"/>
      <c r="AF13" s="437"/>
      <c r="AG13" s="476"/>
      <c r="AH13" s="436">
        <v>310</v>
      </c>
      <c r="AI13" s="437"/>
      <c r="AJ13" s="437"/>
      <c r="AK13" s="437"/>
      <c r="AL13" s="438"/>
      <c r="AM13" s="408" t="s">
        <v>119</v>
      </c>
      <c r="AN13" s="409"/>
      <c r="AO13" s="409"/>
      <c r="AP13" s="409"/>
      <c r="AQ13" s="409"/>
      <c r="AR13" s="409"/>
      <c r="AS13" s="409"/>
      <c r="AT13" s="410"/>
      <c r="AU13" s="411" t="s">
        <v>97</v>
      </c>
      <c r="AV13" s="412"/>
      <c r="AW13" s="412"/>
      <c r="AX13" s="412"/>
      <c r="AY13" s="413" t="s">
        <v>120</v>
      </c>
      <c r="AZ13" s="414"/>
      <c r="BA13" s="414"/>
      <c r="BB13" s="414"/>
      <c r="BC13" s="414"/>
      <c r="BD13" s="414"/>
      <c r="BE13" s="414"/>
      <c r="BF13" s="414"/>
      <c r="BG13" s="414"/>
      <c r="BH13" s="414"/>
      <c r="BI13" s="414"/>
      <c r="BJ13" s="414"/>
      <c r="BK13" s="414"/>
      <c r="BL13" s="414"/>
      <c r="BM13" s="415"/>
      <c r="BN13" s="416">
        <v>64216</v>
      </c>
      <c r="BO13" s="417"/>
      <c r="BP13" s="417"/>
      <c r="BQ13" s="417"/>
      <c r="BR13" s="417"/>
      <c r="BS13" s="417"/>
      <c r="BT13" s="417"/>
      <c r="BU13" s="418"/>
      <c r="BV13" s="416">
        <v>29479</v>
      </c>
      <c r="BW13" s="417"/>
      <c r="BX13" s="417"/>
      <c r="BY13" s="417"/>
      <c r="BZ13" s="417"/>
      <c r="CA13" s="417"/>
      <c r="CB13" s="417"/>
      <c r="CC13" s="418"/>
      <c r="CD13" s="419" t="s">
        <v>121</v>
      </c>
      <c r="CE13" s="420"/>
      <c r="CF13" s="420"/>
      <c r="CG13" s="420"/>
      <c r="CH13" s="420"/>
      <c r="CI13" s="420"/>
      <c r="CJ13" s="420"/>
      <c r="CK13" s="420"/>
      <c r="CL13" s="420"/>
      <c r="CM13" s="420"/>
      <c r="CN13" s="420"/>
      <c r="CO13" s="420"/>
      <c r="CP13" s="420"/>
      <c r="CQ13" s="420"/>
      <c r="CR13" s="420"/>
      <c r="CS13" s="421"/>
      <c r="CT13" s="382">
        <v>7.1</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122</v>
      </c>
      <c r="M14" s="464"/>
      <c r="N14" s="464"/>
      <c r="O14" s="464"/>
      <c r="P14" s="464"/>
      <c r="Q14" s="465"/>
      <c r="R14" s="466">
        <v>4553</v>
      </c>
      <c r="S14" s="467"/>
      <c r="T14" s="467"/>
      <c r="U14" s="467"/>
      <c r="V14" s="468"/>
      <c r="W14" s="375"/>
      <c r="X14" s="376"/>
      <c r="Y14" s="376"/>
      <c r="Z14" s="376"/>
      <c r="AA14" s="376"/>
      <c r="AB14" s="365"/>
      <c r="AC14" s="469">
        <v>6.3</v>
      </c>
      <c r="AD14" s="470"/>
      <c r="AE14" s="470"/>
      <c r="AF14" s="470"/>
      <c r="AG14" s="471"/>
      <c r="AH14" s="469">
        <v>11.5</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123</v>
      </c>
      <c r="CE14" s="478"/>
      <c r="CF14" s="478"/>
      <c r="CG14" s="478"/>
      <c r="CH14" s="478"/>
      <c r="CI14" s="478"/>
      <c r="CJ14" s="478"/>
      <c r="CK14" s="478"/>
      <c r="CL14" s="478"/>
      <c r="CM14" s="478"/>
      <c r="CN14" s="478"/>
      <c r="CO14" s="478"/>
      <c r="CP14" s="478"/>
      <c r="CQ14" s="478"/>
      <c r="CR14" s="478"/>
      <c r="CS14" s="479"/>
      <c r="CT14" s="480">
        <v>16.100000000000001</v>
      </c>
      <c r="CU14" s="481"/>
      <c r="CV14" s="481"/>
      <c r="CW14" s="481"/>
      <c r="CX14" s="481"/>
      <c r="CY14" s="481"/>
      <c r="CZ14" s="481"/>
      <c r="DA14" s="482"/>
      <c r="DB14" s="480">
        <v>35.200000000000003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117</v>
      </c>
      <c r="N15" s="474"/>
      <c r="O15" s="474"/>
      <c r="P15" s="474"/>
      <c r="Q15" s="475"/>
      <c r="R15" s="466">
        <v>4524</v>
      </c>
      <c r="S15" s="467"/>
      <c r="T15" s="467"/>
      <c r="U15" s="467"/>
      <c r="V15" s="468"/>
      <c r="W15" s="395" t="s">
        <v>124</v>
      </c>
      <c r="X15" s="396"/>
      <c r="Y15" s="396"/>
      <c r="Z15" s="396"/>
      <c r="AA15" s="396"/>
      <c r="AB15" s="386"/>
      <c r="AC15" s="436">
        <v>856</v>
      </c>
      <c r="AD15" s="437"/>
      <c r="AE15" s="437"/>
      <c r="AF15" s="437"/>
      <c r="AG15" s="476"/>
      <c r="AH15" s="436">
        <v>1008</v>
      </c>
      <c r="AI15" s="437"/>
      <c r="AJ15" s="437"/>
      <c r="AK15" s="437"/>
      <c r="AL15" s="438"/>
      <c r="AM15" s="408"/>
      <c r="AN15" s="409"/>
      <c r="AO15" s="409"/>
      <c r="AP15" s="409"/>
      <c r="AQ15" s="409"/>
      <c r="AR15" s="409"/>
      <c r="AS15" s="409"/>
      <c r="AT15" s="410"/>
      <c r="AU15" s="411"/>
      <c r="AV15" s="412"/>
      <c r="AW15" s="412"/>
      <c r="AX15" s="412"/>
      <c r="AY15" s="345" t="s">
        <v>125</v>
      </c>
      <c r="AZ15" s="346"/>
      <c r="BA15" s="346"/>
      <c r="BB15" s="346"/>
      <c r="BC15" s="346"/>
      <c r="BD15" s="346"/>
      <c r="BE15" s="346"/>
      <c r="BF15" s="346"/>
      <c r="BG15" s="346"/>
      <c r="BH15" s="346"/>
      <c r="BI15" s="346"/>
      <c r="BJ15" s="346"/>
      <c r="BK15" s="346"/>
      <c r="BL15" s="346"/>
      <c r="BM15" s="347"/>
      <c r="BN15" s="348">
        <v>546185</v>
      </c>
      <c r="BO15" s="349"/>
      <c r="BP15" s="349"/>
      <c r="BQ15" s="349"/>
      <c r="BR15" s="349"/>
      <c r="BS15" s="349"/>
      <c r="BT15" s="349"/>
      <c r="BU15" s="350"/>
      <c r="BV15" s="348">
        <v>514105</v>
      </c>
      <c r="BW15" s="349"/>
      <c r="BX15" s="349"/>
      <c r="BY15" s="349"/>
      <c r="BZ15" s="349"/>
      <c r="CA15" s="349"/>
      <c r="CB15" s="349"/>
      <c r="CC15" s="350"/>
      <c r="CD15" s="483" t="s">
        <v>126</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127</v>
      </c>
      <c r="M16" s="486"/>
      <c r="N16" s="486"/>
      <c r="O16" s="486"/>
      <c r="P16" s="486"/>
      <c r="Q16" s="487"/>
      <c r="R16" s="488" t="s">
        <v>128</v>
      </c>
      <c r="S16" s="489"/>
      <c r="T16" s="489"/>
      <c r="U16" s="489"/>
      <c r="V16" s="490"/>
      <c r="W16" s="375"/>
      <c r="X16" s="376"/>
      <c r="Y16" s="376"/>
      <c r="Z16" s="376"/>
      <c r="AA16" s="376"/>
      <c r="AB16" s="365"/>
      <c r="AC16" s="469">
        <v>37</v>
      </c>
      <c r="AD16" s="470"/>
      <c r="AE16" s="470"/>
      <c r="AF16" s="470"/>
      <c r="AG16" s="471"/>
      <c r="AH16" s="469">
        <v>37.299999999999997</v>
      </c>
      <c r="AI16" s="470"/>
      <c r="AJ16" s="470"/>
      <c r="AK16" s="470"/>
      <c r="AL16" s="472"/>
      <c r="AM16" s="408"/>
      <c r="AN16" s="409"/>
      <c r="AO16" s="409"/>
      <c r="AP16" s="409"/>
      <c r="AQ16" s="409"/>
      <c r="AR16" s="409"/>
      <c r="AS16" s="409"/>
      <c r="AT16" s="410"/>
      <c r="AU16" s="411"/>
      <c r="AV16" s="412"/>
      <c r="AW16" s="412"/>
      <c r="AX16" s="412"/>
      <c r="AY16" s="413" t="s">
        <v>129</v>
      </c>
      <c r="AZ16" s="414"/>
      <c r="BA16" s="414"/>
      <c r="BB16" s="414"/>
      <c r="BC16" s="414"/>
      <c r="BD16" s="414"/>
      <c r="BE16" s="414"/>
      <c r="BF16" s="414"/>
      <c r="BG16" s="414"/>
      <c r="BH16" s="414"/>
      <c r="BI16" s="414"/>
      <c r="BJ16" s="414"/>
      <c r="BK16" s="414"/>
      <c r="BL16" s="414"/>
      <c r="BM16" s="415"/>
      <c r="BN16" s="416">
        <v>2274880</v>
      </c>
      <c r="BO16" s="417"/>
      <c r="BP16" s="417"/>
      <c r="BQ16" s="417"/>
      <c r="BR16" s="417"/>
      <c r="BS16" s="417"/>
      <c r="BT16" s="417"/>
      <c r="BU16" s="418"/>
      <c r="BV16" s="416">
        <v>2201300</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91" t="s">
        <v>130</v>
      </c>
      <c r="N17" s="492"/>
      <c r="O17" s="492"/>
      <c r="P17" s="492"/>
      <c r="Q17" s="493"/>
      <c r="R17" s="488" t="s">
        <v>128</v>
      </c>
      <c r="S17" s="489"/>
      <c r="T17" s="489"/>
      <c r="U17" s="489"/>
      <c r="V17" s="490"/>
      <c r="W17" s="395" t="s">
        <v>131</v>
      </c>
      <c r="X17" s="396"/>
      <c r="Y17" s="396"/>
      <c r="Z17" s="396"/>
      <c r="AA17" s="396"/>
      <c r="AB17" s="386"/>
      <c r="AC17" s="436">
        <v>1314</v>
      </c>
      <c r="AD17" s="437"/>
      <c r="AE17" s="437"/>
      <c r="AF17" s="437"/>
      <c r="AG17" s="476"/>
      <c r="AH17" s="436">
        <v>1383</v>
      </c>
      <c r="AI17" s="437"/>
      <c r="AJ17" s="437"/>
      <c r="AK17" s="437"/>
      <c r="AL17" s="438"/>
      <c r="AM17" s="408"/>
      <c r="AN17" s="409"/>
      <c r="AO17" s="409"/>
      <c r="AP17" s="409"/>
      <c r="AQ17" s="409"/>
      <c r="AR17" s="409"/>
      <c r="AS17" s="409"/>
      <c r="AT17" s="410"/>
      <c r="AU17" s="411"/>
      <c r="AV17" s="412"/>
      <c r="AW17" s="412"/>
      <c r="AX17" s="412"/>
      <c r="AY17" s="413" t="s">
        <v>132</v>
      </c>
      <c r="AZ17" s="414"/>
      <c r="BA17" s="414"/>
      <c r="BB17" s="414"/>
      <c r="BC17" s="414"/>
      <c r="BD17" s="414"/>
      <c r="BE17" s="414"/>
      <c r="BF17" s="414"/>
      <c r="BG17" s="414"/>
      <c r="BH17" s="414"/>
      <c r="BI17" s="414"/>
      <c r="BJ17" s="414"/>
      <c r="BK17" s="414"/>
      <c r="BL17" s="414"/>
      <c r="BM17" s="415"/>
      <c r="BN17" s="416">
        <v>686673</v>
      </c>
      <c r="BO17" s="417"/>
      <c r="BP17" s="417"/>
      <c r="BQ17" s="417"/>
      <c r="BR17" s="417"/>
      <c r="BS17" s="417"/>
      <c r="BT17" s="417"/>
      <c r="BU17" s="418"/>
      <c r="BV17" s="416">
        <v>652324</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133</v>
      </c>
      <c r="C18" s="428"/>
      <c r="D18" s="428"/>
      <c r="E18" s="497"/>
      <c r="F18" s="497"/>
      <c r="G18" s="497"/>
      <c r="H18" s="497"/>
      <c r="I18" s="497"/>
      <c r="J18" s="497"/>
      <c r="K18" s="497"/>
      <c r="L18" s="498">
        <v>215.93</v>
      </c>
      <c r="M18" s="498"/>
      <c r="N18" s="498"/>
      <c r="O18" s="498"/>
      <c r="P18" s="498"/>
      <c r="Q18" s="498"/>
      <c r="R18" s="499"/>
      <c r="S18" s="499"/>
      <c r="T18" s="499"/>
      <c r="U18" s="499"/>
      <c r="V18" s="500"/>
      <c r="W18" s="397"/>
      <c r="X18" s="398"/>
      <c r="Y18" s="398"/>
      <c r="Z18" s="398"/>
      <c r="AA18" s="398"/>
      <c r="AB18" s="389"/>
      <c r="AC18" s="501">
        <v>56.8</v>
      </c>
      <c r="AD18" s="502"/>
      <c r="AE18" s="502"/>
      <c r="AF18" s="502"/>
      <c r="AG18" s="503"/>
      <c r="AH18" s="501">
        <v>51.2</v>
      </c>
      <c r="AI18" s="502"/>
      <c r="AJ18" s="502"/>
      <c r="AK18" s="502"/>
      <c r="AL18" s="504"/>
      <c r="AM18" s="408"/>
      <c r="AN18" s="409"/>
      <c r="AO18" s="409"/>
      <c r="AP18" s="409"/>
      <c r="AQ18" s="409"/>
      <c r="AR18" s="409"/>
      <c r="AS18" s="409"/>
      <c r="AT18" s="410"/>
      <c r="AU18" s="411"/>
      <c r="AV18" s="412"/>
      <c r="AW18" s="412"/>
      <c r="AX18" s="412"/>
      <c r="AY18" s="413" t="s">
        <v>134</v>
      </c>
      <c r="AZ18" s="414"/>
      <c r="BA18" s="414"/>
      <c r="BB18" s="414"/>
      <c r="BC18" s="414"/>
      <c r="BD18" s="414"/>
      <c r="BE18" s="414"/>
      <c r="BF18" s="414"/>
      <c r="BG18" s="414"/>
      <c r="BH18" s="414"/>
      <c r="BI18" s="414"/>
      <c r="BJ18" s="414"/>
      <c r="BK18" s="414"/>
      <c r="BL18" s="414"/>
      <c r="BM18" s="415"/>
      <c r="BN18" s="416">
        <v>2061046</v>
      </c>
      <c r="BO18" s="417"/>
      <c r="BP18" s="417"/>
      <c r="BQ18" s="417"/>
      <c r="BR18" s="417"/>
      <c r="BS18" s="417"/>
      <c r="BT18" s="417"/>
      <c r="BU18" s="418"/>
      <c r="BV18" s="416">
        <v>2029694</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135</v>
      </c>
      <c r="C19" s="428"/>
      <c r="D19" s="428"/>
      <c r="E19" s="497"/>
      <c r="F19" s="497"/>
      <c r="G19" s="497"/>
      <c r="H19" s="497"/>
      <c r="I19" s="497"/>
      <c r="J19" s="497"/>
      <c r="K19" s="497"/>
      <c r="L19" s="505">
        <v>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136</v>
      </c>
      <c r="AZ19" s="414"/>
      <c r="BA19" s="414"/>
      <c r="BB19" s="414"/>
      <c r="BC19" s="414"/>
      <c r="BD19" s="414"/>
      <c r="BE19" s="414"/>
      <c r="BF19" s="414"/>
      <c r="BG19" s="414"/>
      <c r="BH19" s="414"/>
      <c r="BI19" s="414"/>
      <c r="BJ19" s="414"/>
      <c r="BK19" s="414"/>
      <c r="BL19" s="414"/>
      <c r="BM19" s="415"/>
      <c r="BN19" s="416">
        <v>2936925</v>
      </c>
      <c r="BO19" s="417"/>
      <c r="BP19" s="417"/>
      <c r="BQ19" s="417"/>
      <c r="BR19" s="417"/>
      <c r="BS19" s="417"/>
      <c r="BT19" s="417"/>
      <c r="BU19" s="418"/>
      <c r="BV19" s="416">
        <v>2885812</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137</v>
      </c>
      <c r="C20" s="428"/>
      <c r="D20" s="428"/>
      <c r="E20" s="497"/>
      <c r="F20" s="497"/>
      <c r="G20" s="497"/>
      <c r="H20" s="497"/>
      <c r="I20" s="497"/>
      <c r="J20" s="497"/>
      <c r="K20" s="497"/>
      <c r="L20" s="505">
        <v>1713</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138</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139</v>
      </c>
      <c r="C22" s="516"/>
      <c r="D22" s="517"/>
      <c r="E22" s="391" t="s">
        <v>1</v>
      </c>
      <c r="F22" s="396"/>
      <c r="G22" s="396"/>
      <c r="H22" s="396"/>
      <c r="I22" s="396"/>
      <c r="J22" s="396"/>
      <c r="K22" s="386"/>
      <c r="L22" s="391" t="s">
        <v>140</v>
      </c>
      <c r="M22" s="396"/>
      <c r="N22" s="396"/>
      <c r="O22" s="396"/>
      <c r="P22" s="386"/>
      <c r="Q22" s="524" t="s">
        <v>141</v>
      </c>
      <c r="R22" s="525"/>
      <c r="S22" s="525"/>
      <c r="T22" s="525"/>
      <c r="U22" s="525"/>
      <c r="V22" s="526"/>
      <c r="W22" s="530" t="s">
        <v>142</v>
      </c>
      <c r="X22" s="516"/>
      <c r="Y22" s="517"/>
      <c r="Z22" s="391" t="s">
        <v>1</v>
      </c>
      <c r="AA22" s="396"/>
      <c r="AB22" s="396"/>
      <c r="AC22" s="396"/>
      <c r="AD22" s="396"/>
      <c r="AE22" s="396"/>
      <c r="AF22" s="396"/>
      <c r="AG22" s="386"/>
      <c r="AH22" s="535" t="s">
        <v>143</v>
      </c>
      <c r="AI22" s="396"/>
      <c r="AJ22" s="396"/>
      <c r="AK22" s="396"/>
      <c r="AL22" s="386"/>
      <c r="AM22" s="535" t="s">
        <v>144</v>
      </c>
      <c r="AN22" s="536"/>
      <c r="AO22" s="536"/>
      <c r="AP22" s="536"/>
      <c r="AQ22" s="536"/>
      <c r="AR22" s="537"/>
      <c r="AS22" s="524" t="s">
        <v>141</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145</v>
      </c>
      <c r="AZ23" s="346"/>
      <c r="BA23" s="346"/>
      <c r="BB23" s="346"/>
      <c r="BC23" s="346"/>
      <c r="BD23" s="346"/>
      <c r="BE23" s="346"/>
      <c r="BF23" s="346"/>
      <c r="BG23" s="346"/>
      <c r="BH23" s="346"/>
      <c r="BI23" s="346"/>
      <c r="BJ23" s="346"/>
      <c r="BK23" s="346"/>
      <c r="BL23" s="346"/>
      <c r="BM23" s="347"/>
      <c r="BN23" s="416">
        <v>3690858</v>
      </c>
      <c r="BO23" s="417"/>
      <c r="BP23" s="417"/>
      <c r="BQ23" s="417"/>
      <c r="BR23" s="417"/>
      <c r="BS23" s="417"/>
      <c r="BT23" s="417"/>
      <c r="BU23" s="418"/>
      <c r="BV23" s="416">
        <v>3836915</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146</v>
      </c>
      <c r="F24" s="409"/>
      <c r="G24" s="409"/>
      <c r="H24" s="409"/>
      <c r="I24" s="409"/>
      <c r="J24" s="409"/>
      <c r="K24" s="410"/>
      <c r="L24" s="436">
        <v>1</v>
      </c>
      <c r="M24" s="437"/>
      <c r="N24" s="437"/>
      <c r="O24" s="437"/>
      <c r="P24" s="476"/>
      <c r="Q24" s="436">
        <v>6190</v>
      </c>
      <c r="R24" s="437"/>
      <c r="S24" s="437"/>
      <c r="T24" s="437"/>
      <c r="U24" s="437"/>
      <c r="V24" s="476"/>
      <c r="W24" s="531"/>
      <c r="X24" s="519"/>
      <c r="Y24" s="520"/>
      <c r="Z24" s="435" t="s">
        <v>147</v>
      </c>
      <c r="AA24" s="409"/>
      <c r="AB24" s="409"/>
      <c r="AC24" s="409"/>
      <c r="AD24" s="409"/>
      <c r="AE24" s="409"/>
      <c r="AF24" s="409"/>
      <c r="AG24" s="410"/>
      <c r="AH24" s="436">
        <v>76</v>
      </c>
      <c r="AI24" s="437"/>
      <c r="AJ24" s="437"/>
      <c r="AK24" s="437"/>
      <c r="AL24" s="476"/>
      <c r="AM24" s="436">
        <v>227544</v>
      </c>
      <c r="AN24" s="437"/>
      <c r="AO24" s="437"/>
      <c r="AP24" s="437"/>
      <c r="AQ24" s="437"/>
      <c r="AR24" s="476"/>
      <c r="AS24" s="436">
        <v>2994</v>
      </c>
      <c r="AT24" s="437"/>
      <c r="AU24" s="437"/>
      <c r="AV24" s="437"/>
      <c r="AW24" s="437"/>
      <c r="AX24" s="438"/>
      <c r="AY24" s="543" t="s">
        <v>148</v>
      </c>
      <c r="AZ24" s="544"/>
      <c r="BA24" s="544"/>
      <c r="BB24" s="544"/>
      <c r="BC24" s="544"/>
      <c r="BD24" s="544"/>
      <c r="BE24" s="544"/>
      <c r="BF24" s="544"/>
      <c r="BG24" s="544"/>
      <c r="BH24" s="544"/>
      <c r="BI24" s="544"/>
      <c r="BJ24" s="544"/>
      <c r="BK24" s="544"/>
      <c r="BL24" s="544"/>
      <c r="BM24" s="545"/>
      <c r="BN24" s="416">
        <v>3635690</v>
      </c>
      <c r="BO24" s="417"/>
      <c r="BP24" s="417"/>
      <c r="BQ24" s="417"/>
      <c r="BR24" s="417"/>
      <c r="BS24" s="417"/>
      <c r="BT24" s="417"/>
      <c r="BU24" s="418"/>
      <c r="BV24" s="416">
        <v>3753538</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149</v>
      </c>
      <c r="F25" s="409"/>
      <c r="G25" s="409"/>
      <c r="H25" s="409"/>
      <c r="I25" s="409"/>
      <c r="J25" s="409"/>
      <c r="K25" s="410"/>
      <c r="L25" s="436">
        <v>1</v>
      </c>
      <c r="M25" s="437"/>
      <c r="N25" s="437"/>
      <c r="O25" s="437"/>
      <c r="P25" s="476"/>
      <c r="Q25" s="436">
        <v>5450</v>
      </c>
      <c r="R25" s="437"/>
      <c r="S25" s="437"/>
      <c r="T25" s="437"/>
      <c r="U25" s="437"/>
      <c r="V25" s="476"/>
      <c r="W25" s="531"/>
      <c r="X25" s="519"/>
      <c r="Y25" s="520"/>
      <c r="Z25" s="435" t="s">
        <v>150</v>
      </c>
      <c r="AA25" s="409"/>
      <c r="AB25" s="409"/>
      <c r="AC25" s="409"/>
      <c r="AD25" s="409"/>
      <c r="AE25" s="409"/>
      <c r="AF25" s="409"/>
      <c r="AG25" s="410"/>
      <c r="AH25" s="436" t="s">
        <v>151</v>
      </c>
      <c r="AI25" s="437"/>
      <c r="AJ25" s="437"/>
      <c r="AK25" s="437"/>
      <c r="AL25" s="476"/>
      <c r="AM25" s="436" t="s">
        <v>151</v>
      </c>
      <c r="AN25" s="437"/>
      <c r="AO25" s="437"/>
      <c r="AP25" s="437"/>
      <c r="AQ25" s="437"/>
      <c r="AR25" s="476"/>
      <c r="AS25" s="436" t="s">
        <v>151</v>
      </c>
      <c r="AT25" s="437"/>
      <c r="AU25" s="437"/>
      <c r="AV25" s="437"/>
      <c r="AW25" s="437"/>
      <c r="AX25" s="438"/>
      <c r="AY25" s="345" t="s">
        <v>152</v>
      </c>
      <c r="AZ25" s="346"/>
      <c r="BA25" s="346"/>
      <c r="BB25" s="346"/>
      <c r="BC25" s="346"/>
      <c r="BD25" s="346"/>
      <c r="BE25" s="346"/>
      <c r="BF25" s="346"/>
      <c r="BG25" s="346"/>
      <c r="BH25" s="346"/>
      <c r="BI25" s="346"/>
      <c r="BJ25" s="346"/>
      <c r="BK25" s="346"/>
      <c r="BL25" s="346"/>
      <c r="BM25" s="347"/>
      <c r="BN25" s="348">
        <v>110000</v>
      </c>
      <c r="BO25" s="349"/>
      <c r="BP25" s="349"/>
      <c r="BQ25" s="349"/>
      <c r="BR25" s="349"/>
      <c r="BS25" s="349"/>
      <c r="BT25" s="349"/>
      <c r="BU25" s="350"/>
      <c r="BV25" s="348">
        <v>2828</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153</v>
      </c>
      <c r="F26" s="409"/>
      <c r="G26" s="409"/>
      <c r="H26" s="409"/>
      <c r="I26" s="409"/>
      <c r="J26" s="409"/>
      <c r="K26" s="410"/>
      <c r="L26" s="436">
        <v>1</v>
      </c>
      <c r="M26" s="437"/>
      <c r="N26" s="437"/>
      <c r="O26" s="437"/>
      <c r="P26" s="476"/>
      <c r="Q26" s="436">
        <v>4920</v>
      </c>
      <c r="R26" s="437"/>
      <c r="S26" s="437"/>
      <c r="T26" s="437"/>
      <c r="U26" s="437"/>
      <c r="V26" s="476"/>
      <c r="W26" s="531"/>
      <c r="X26" s="519"/>
      <c r="Y26" s="520"/>
      <c r="Z26" s="435" t="s">
        <v>154</v>
      </c>
      <c r="AA26" s="549"/>
      <c r="AB26" s="549"/>
      <c r="AC26" s="549"/>
      <c r="AD26" s="549"/>
      <c r="AE26" s="549"/>
      <c r="AF26" s="549"/>
      <c r="AG26" s="550"/>
      <c r="AH26" s="436">
        <v>3</v>
      </c>
      <c r="AI26" s="437"/>
      <c r="AJ26" s="437"/>
      <c r="AK26" s="437"/>
      <c r="AL26" s="476"/>
      <c r="AM26" s="436">
        <v>7944</v>
      </c>
      <c r="AN26" s="437"/>
      <c r="AO26" s="437"/>
      <c r="AP26" s="437"/>
      <c r="AQ26" s="437"/>
      <c r="AR26" s="476"/>
      <c r="AS26" s="436">
        <v>2648</v>
      </c>
      <c r="AT26" s="437"/>
      <c r="AU26" s="437"/>
      <c r="AV26" s="437"/>
      <c r="AW26" s="437"/>
      <c r="AX26" s="438"/>
      <c r="AY26" s="419" t="s">
        <v>155</v>
      </c>
      <c r="AZ26" s="420"/>
      <c r="BA26" s="420"/>
      <c r="BB26" s="420"/>
      <c r="BC26" s="420"/>
      <c r="BD26" s="420"/>
      <c r="BE26" s="420"/>
      <c r="BF26" s="420"/>
      <c r="BG26" s="420"/>
      <c r="BH26" s="420"/>
      <c r="BI26" s="420"/>
      <c r="BJ26" s="420"/>
      <c r="BK26" s="420"/>
      <c r="BL26" s="420"/>
      <c r="BM26" s="421"/>
      <c r="BN26" s="416" t="s">
        <v>151</v>
      </c>
      <c r="BO26" s="417"/>
      <c r="BP26" s="417"/>
      <c r="BQ26" s="417"/>
      <c r="BR26" s="417"/>
      <c r="BS26" s="417"/>
      <c r="BT26" s="417"/>
      <c r="BU26" s="418"/>
      <c r="BV26" s="416" t="s">
        <v>151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156</v>
      </c>
      <c r="F27" s="409"/>
      <c r="G27" s="409"/>
      <c r="H27" s="409"/>
      <c r="I27" s="409"/>
      <c r="J27" s="409"/>
      <c r="K27" s="410"/>
      <c r="L27" s="436">
        <v>1</v>
      </c>
      <c r="M27" s="437"/>
      <c r="N27" s="437"/>
      <c r="O27" s="437"/>
      <c r="P27" s="476"/>
      <c r="Q27" s="436">
        <v>2420</v>
      </c>
      <c r="R27" s="437"/>
      <c r="S27" s="437"/>
      <c r="T27" s="437"/>
      <c r="U27" s="437"/>
      <c r="V27" s="476"/>
      <c r="W27" s="531"/>
      <c r="X27" s="519"/>
      <c r="Y27" s="520"/>
      <c r="Z27" s="435" t="s">
        <v>157</v>
      </c>
      <c r="AA27" s="409"/>
      <c r="AB27" s="409"/>
      <c r="AC27" s="409"/>
      <c r="AD27" s="409"/>
      <c r="AE27" s="409"/>
      <c r="AF27" s="409"/>
      <c r="AG27" s="410"/>
      <c r="AH27" s="436" t="s">
        <v>151</v>
      </c>
      <c r="AI27" s="437"/>
      <c r="AJ27" s="437"/>
      <c r="AK27" s="437"/>
      <c r="AL27" s="476"/>
      <c r="AM27" s="436" t="s">
        <v>151</v>
      </c>
      <c r="AN27" s="437"/>
      <c r="AO27" s="437"/>
      <c r="AP27" s="437"/>
      <c r="AQ27" s="437"/>
      <c r="AR27" s="476"/>
      <c r="AS27" s="436" t="s">
        <v>151</v>
      </c>
      <c r="AT27" s="437"/>
      <c r="AU27" s="437"/>
      <c r="AV27" s="437"/>
      <c r="AW27" s="437"/>
      <c r="AX27" s="438"/>
      <c r="AY27" s="477" t="s">
        <v>158</v>
      </c>
      <c r="AZ27" s="478"/>
      <c r="BA27" s="478"/>
      <c r="BB27" s="478"/>
      <c r="BC27" s="478"/>
      <c r="BD27" s="478"/>
      <c r="BE27" s="478"/>
      <c r="BF27" s="478"/>
      <c r="BG27" s="478"/>
      <c r="BH27" s="478"/>
      <c r="BI27" s="478"/>
      <c r="BJ27" s="478"/>
      <c r="BK27" s="478"/>
      <c r="BL27" s="478"/>
      <c r="BM27" s="479"/>
      <c r="BN27" s="546">
        <v>89000</v>
      </c>
      <c r="BO27" s="547"/>
      <c r="BP27" s="547"/>
      <c r="BQ27" s="547"/>
      <c r="BR27" s="547"/>
      <c r="BS27" s="547"/>
      <c r="BT27" s="547"/>
      <c r="BU27" s="548"/>
      <c r="BV27" s="546">
        <v>89000</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159</v>
      </c>
      <c r="F28" s="409"/>
      <c r="G28" s="409"/>
      <c r="H28" s="409"/>
      <c r="I28" s="409"/>
      <c r="J28" s="409"/>
      <c r="K28" s="410"/>
      <c r="L28" s="436">
        <v>1</v>
      </c>
      <c r="M28" s="437"/>
      <c r="N28" s="437"/>
      <c r="O28" s="437"/>
      <c r="P28" s="476"/>
      <c r="Q28" s="436">
        <v>1700</v>
      </c>
      <c r="R28" s="437"/>
      <c r="S28" s="437"/>
      <c r="T28" s="437"/>
      <c r="U28" s="437"/>
      <c r="V28" s="476"/>
      <c r="W28" s="531"/>
      <c r="X28" s="519"/>
      <c r="Y28" s="520"/>
      <c r="Z28" s="435" t="s">
        <v>160</v>
      </c>
      <c r="AA28" s="409"/>
      <c r="AB28" s="409"/>
      <c r="AC28" s="409"/>
      <c r="AD28" s="409"/>
      <c r="AE28" s="409"/>
      <c r="AF28" s="409"/>
      <c r="AG28" s="410"/>
      <c r="AH28" s="436" t="s">
        <v>151</v>
      </c>
      <c r="AI28" s="437"/>
      <c r="AJ28" s="437"/>
      <c r="AK28" s="437"/>
      <c r="AL28" s="476"/>
      <c r="AM28" s="436" t="s">
        <v>151</v>
      </c>
      <c r="AN28" s="437"/>
      <c r="AO28" s="437"/>
      <c r="AP28" s="437"/>
      <c r="AQ28" s="437"/>
      <c r="AR28" s="476"/>
      <c r="AS28" s="436" t="s">
        <v>151</v>
      </c>
      <c r="AT28" s="437"/>
      <c r="AU28" s="437"/>
      <c r="AV28" s="437"/>
      <c r="AW28" s="437"/>
      <c r="AX28" s="438"/>
      <c r="AY28" s="557" t="s">
        <v>161</v>
      </c>
      <c r="AZ28" s="558"/>
      <c r="BA28" s="558"/>
      <c r="BB28" s="559"/>
      <c r="BC28" s="345" t="s">
        <v>162</v>
      </c>
      <c r="BD28" s="346"/>
      <c r="BE28" s="346"/>
      <c r="BF28" s="346"/>
      <c r="BG28" s="346"/>
      <c r="BH28" s="346"/>
      <c r="BI28" s="346"/>
      <c r="BJ28" s="346"/>
      <c r="BK28" s="346"/>
      <c r="BL28" s="346"/>
      <c r="BM28" s="347"/>
      <c r="BN28" s="348">
        <v>718691</v>
      </c>
      <c r="BO28" s="349"/>
      <c r="BP28" s="349"/>
      <c r="BQ28" s="349"/>
      <c r="BR28" s="349"/>
      <c r="BS28" s="349"/>
      <c r="BT28" s="349"/>
      <c r="BU28" s="350"/>
      <c r="BV28" s="348">
        <v>677586</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163</v>
      </c>
      <c r="F29" s="409"/>
      <c r="G29" s="409"/>
      <c r="H29" s="409"/>
      <c r="I29" s="409"/>
      <c r="J29" s="409"/>
      <c r="K29" s="410"/>
      <c r="L29" s="436">
        <v>8</v>
      </c>
      <c r="M29" s="437"/>
      <c r="N29" s="437"/>
      <c r="O29" s="437"/>
      <c r="P29" s="476"/>
      <c r="Q29" s="436">
        <v>1500</v>
      </c>
      <c r="R29" s="437"/>
      <c r="S29" s="437"/>
      <c r="T29" s="437"/>
      <c r="U29" s="437"/>
      <c r="V29" s="476"/>
      <c r="W29" s="532"/>
      <c r="X29" s="533"/>
      <c r="Y29" s="534"/>
      <c r="Z29" s="435" t="s">
        <v>164</v>
      </c>
      <c r="AA29" s="409"/>
      <c r="AB29" s="409"/>
      <c r="AC29" s="409"/>
      <c r="AD29" s="409"/>
      <c r="AE29" s="409"/>
      <c r="AF29" s="409"/>
      <c r="AG29" s="410"/>
      <c r="AH29" s="436">
        <v>76</v>
      </c>
      <c r="AI29" s="437"/>
      <c r="AJ29" s="437"/>
      <c r="AK29" s="437"/>
      <c r="AL29" s="476"/>
      <c r="AM29" s="436">
        <v>227544</v>
      </c>
      <c r="AN29" s="437"/>
      <c r="AO29" s="437"/>
      <c r="AP29" s="437"/>
      <c r="AQ29" s="437"/>
      <c r="AR29" s="476"/>
      <c r="AS29" s="436">
        <v>2994</v>
      </c>
      <c r="AT29" s="437"/>
      <c r="AU29" s="437"/>
      <c r="AV29" s="437"/>
      <c r="AW29" s="437"/>
      <c r="AX29" s="438"/>
      <c r="AY29" s="560"/>
      <c r="AZ29" s="561"/>
      <c r="BA29" s="561"/>
      <c r="BB29" s="562"/>
      <c r="BC29" s="413" t="s">
        <v>165</v>
      </c>
      <c r="BD29" s="414"/>
      <c r="BE29" s="414"/>
      <c r="BF29" s="414"/>
      <c r="BG29" s="414"/>
      <c r="BH29" s="414"/>
      <c r="BI29" s="414"/>
      <c r="BJ29" s="414"/>
      <c r="BK29" s="414"/>
      <c r="BL29" s="414"/>
      <c r="BM29" s="415"/>
      <c r="BN29" s="416">
        <v>320417</v>
      </c>
      <c r="BO29" s="417"/>
      <c r="BP29" s="417"/>
      <c r="BQ29" s="417"/>
      <c r="BR29" s="417"/>
      <c r="BS29" s="417"/>
      <c r="BT29" s="417"/>
      <c r="BU29" s="418"/>
      <c r="BV29" s="416">
        <v>291768</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166</v>
      </c>
      <c r="X30" s="555"/>
      <c r="Y30" s="555"/>
      <c r="Z30" s="555"/>
      <c r="AA30" s="555"/>
      <c r="AB30" s="555"/>
      <c r="AC30" s="555"/>
      <c r="AD30" s="555"/>
      <c r="AE30" s="555"/>
      <c r="AF30" s="555"/>
      <c r="AG30" s="556"/>
      <c r="AH30" s="501">
        <v>96.9</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167</v>
      </c>
      <c r="BD30" s="544"/>
      <c r="BE30" s="544"/>
      <c r="BF30" s="544"/>
      <c r="BG30" s="544"/>
      <c r="BH30" s="544"/>
      <c r="BI30" s="544"/>
      <c r="BJ30" s="544"/>
      <c r="BK30" s="544"/>
      <c r="BL30" s="544"/>
      <c r="BM30" s="545"/>
      <c r="BN30" s="546">
        <v>663801</v>
      </c>
      <c r="BO30" s="547"/>
      <c r="BP30" s="547"/>
      <c r="BQ30" s="547"/>
      <c r="BR30" s="547"/>
      <c r="BS30" s="547"/>
      <c r="BT30" s="547"/>
      <c r="BU30" s="548"/>
      <c r="BV30" s="546">
        <v>521519</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3" t="s">
        <v>174</v>
      </c>
      <c r="D33" s="403"/>
      <c r="E33" s="374" t="s">
        <v>175</v>
      </c>
      <c r="F33" s="374"/>
      <c r="G33" s="374"/>
      <c r="H33" s="374"/>
      <c r="I33" s="374"/>
      <c r="J33" s="374"/>
      <c r="K33" s="374"/>
      <c r="L33" s="374"/>
      <c r="M33" s="374"/>
      <c r="N33" s="374"/>
      <c r="O33" s="374"/>
      <c r="P33" s="374"/>
      <c r="Q33" s="374"/>
      <c r="R33" s="374"/>
      <c r="S33" s="374"/>
      <c r="T33" s="167"/>
      <c r="U33" s="403" t="s">
        <v>174</v>
      </c>
      <c r="V33" s="403"/>
      <c r="W33" s="374" t="s">
        <v>175</v>
      </c>
      <c r="X33" s="374"/>
      <c r="Y33" s="374"/>
      <c r="Z33" s="374"/>
      <c r="AA33" s="374"/>
      <c r="AB33" s="374"/>
      <c r="AC33" s="374"/>
      <c r="AD33" s="374"/>
      <c r="AE33" s="374"/>
      <c r="AF33" s="374"/>
      <c r="AG33" s="374"/>
      <c r="AH33" s="374"/>
      <c r="AI33" s="374"/>
      <c r="AJ33" s="374"/>
      <c r="AK33" s="374"/>
      <c r="AL33" s="167"/>
      <c r="AM33" s="403" t="s">
        <v>174</v>
      </c>
      <c r="AN33" s="403"/>
      <c r="AO33" s="374" t="s">
        <v>175</v>
      </c>
      <c r="AP33" s="374"/>
      <c r="AQ33" s="374"/>
      <c r="AR33" s="374"/>
      <c r="AS33" s="374"/>
      <c r="AT33" s="374"/>
      <c r="AU33" s="374"/>
      <c r="AV33" s="374"/>
      <c r="AW33" s="374"/>
      <c r="AX33" s="374"/>
      <c r="AY33" s="374"/>
      <c r="AZ33" s="374"/>
      <c r="BA33" s="374"/>
      <c r="BB33" s="374"/>
      <c r="BC33" s="374"/>
      <c r="BD33" s="168"/>
      <c r="BE33" s="374" t="s">
        <v>176</v>
      </c>
      <c r="BF33" s="374"/>
      <c r="BG33" s="374" t="s">
        <v>177</v>
      </c>
      <c r="BH33" s="374"/>
      <c r="BI33" s="374"/>
      <c r="BJ33" s="374"/>
      <c r="BK33" s="374"/>
      <c r="BL33" s="374"/>
      <c r="BM33" s="374"/>
      <c r="BN33" s="374"/>
      <c r="BO33" s="374"/>
      <c r="BP33" s="374"/>
      <c r="BQ33" s="374"/>
      <c r="BR33" s="374"/>
      <c r="BS33" s="374"/>
      <c r="BT33" s="374"/>
      <c r="BU33" s="374"/>
      <c r="BV33" s="168"/>
      <c r="BW33" s="403" t="s">
        <v>176</v>
      </c>
      <c r="BX33" s="403"/>
      <c r="BY33" s="374" t="s">
        <v>178</v>
      </c>
      <c r="BZ33" s="374"/>
      <c r="CA33" s="374"/>
      <c r="CB33" s="374"/>
      <c r="CC33" s="374"/>
      <c r="CD33" s="374"/>
      <c r="CE33" s="374"/>
      <c r="CF33" s="374"/>
      <c r="CG33" s="374"/>
      <c r="CH33" s="374"/>
      <c r="CI33" s="374"/>
      <c r="CJ33" s="374"/>
      <c r="CK33" s="374"/>
      <c r="CL33" s="374"/>
      <c r="CM33" s="374"/>
      <c r="CN33" s="167"/>
      <c r="CO33" s="403" t="s">
        <v>174</v>
      </c>
      <c r="CP33" s="403"/>
      <c r="CQ33" s="374" t="s">
        <v>179</v>
      </c>
      <c r="CR33" s="374"/>
      <c r="CS33" s="374"/>
      <c r="CT33" s="374"/>
      <c r="CU33" s="374"/>
      <c r="CV33" s="374"/>
      <c r="CW33" s="374"/>
      <c r="CX33" s="374"/>
      <c r="CY33" s="374"/>
      <c r="CZ33" s="374"/>
      <c r="DA33" s="374"/>
      <c r="DB33" s="374"/>
      <c r="DC33" s="374"/>
      <c r="DD33" s="374"/>
      <c r="DE33" s="374"/>
      <c r="DF33" s="167"/>
      <c r="DG33" s="374" t="s">
        <v>180</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南木曽町国民健康保険特別会計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木曽広域連合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南木曽町後期高齢者医療特別会計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南木曽町下水道事業特別会計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　　（一般会計）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南木曽町営妻籠宿有料駐車場特別会計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7</v>
      </c>
      <c r="BF36" s="566"/>
      <c r="BG36" s="567" t="str">
        <f>IF('各会計、関係団体の財政状況及び健全化判断比率'!B33="","",'各会計、関係団体の財政状況及び健全化判断比率'!B33)</f>
        <v>南木曽町農業集落排水事業特別会計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　　（一般会計（下水道））</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8</v>
      </c>
      <c r="BF37" s="566"/>
      <c r="BG37" s="567" t="str">
        <f>IF('各会計、関係団体の財政状況及び健全化判断比率'!B34="","",'各会計、関係団体の財政状況及び健全化判断比率'!B34)</f>
        <v>南木曽町浄化槽市町村整備推進事業特別会計</v>
      </c>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　　（木曽寮特別会計）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　　（介護保険特別会計）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長野県市町村自治振興組合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長野県後期高齢者医療広域連合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　　（後期高齢者医療事業会計）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長野県市町村総合事務組合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002060"/>
    <pageSetUpPr fitToPage="1"/>
  </sheetPr>
  <dimension ref="A1:P45"/>
  <sheetViews>
    <sheetView showGridLines="0" topLeftCell="A19"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2" t="s">
        <v>521</v>
      </c>
      <c r="D34" s="1152"/>
      <c r="E34" s="1153"/>
      <c r="F34" s="32">
        <v>2.79</v>
      </c>
      <c r="G34" s="33">
        <v>2.63</v>
      </c>
      <c r="H34" s="33">
        <v>2.86</v>
      </c>
      <c r="I34" s="33">
        <v>3.24</v>
      </c>
      <c r="J34" s="34">
        <v>4.83</v>
      </c>
      <c r="K34" s="22"/>
      <c r="L34" s="22"/>
      <c r="M34" s="22"/>
      <c r="N34" s="22"/>
      <c r="O34" s="22"/>
      <c r="P34" s="22"/>
    </row>
    <row r="35" spans="1:16" ht="39" customHeight="1" x14ac:dyDescent="0.15">
      <c r="A35" s="22"/>
      <c r="B35" s="35"/>
      <c r="C35" s="1146" t="s">
        <v>522</v>
      </c>
      <c r="D35" s="1147"/>
      <c r="E35" s="1148"/>
      <c r="F35" s="36">
        <v>1.93</v>
      </c>
      <c r="G35" s="37">
        <v>1.72</v>
      </c>
      <c r="H35" s="37">
        <v>2.08</v>
      </c>
      <c r="I35" s="37">
        <v>1.17</v>
      </c>
      <c r="J35" s="38">
        <v>2.0499999999999998</v>
      </c>
      <c r="K35" s="22"/>
      <c r="L35" s="22"/>
      <c r="M35" s="22"/>
      <c r="N35" s="22"/>
      <c r="O35" s="22"/>
      <c r="P35" s="22"/>
    </row>
    <row r="36" spans="1:16" ht="39" customHeight="1" x14ac:dyDescent="0.15">
      <c r="A36" s="22"/>
      <c r="B36" s="35"/>
      <c r="C36" s="1146" t="s">
        <v>523</v>
      </c>
      <c r="D36" s="1147"/>
      <c r="E36" s="1148"/>
      <c r="F36" s="36">
        <v>0.15</v>
      </c>
      <c r="G36" s="37">
        <v>0.08</v>
      </c>
      <c r="H36" s="37">
        <v>0.17</v>
      </c>
      <c r="I36" s="37">
        <v>0.02</v>
      </c>
      <c r="J36" s="38">
        <v>0.28999999999999998</v>
      </c>
      <c r="K36" s="22"/>
      <c r="L36" s="22"/>
      <c r="M36" s="22"/>
      <c r="N36" s="22"/>
      <c r="O36" s="22"/>
      <c r="P36" s="22"/>
    </row>
    <row r="37" spans="1:16" ht="39" customHeight="1" x14ac:dyDescent="0.15">
      <c r="A37" s="22"/>
      <c r="B37" s="35"/>
      <c r="C37" s="1146" t="s">
        <v>524</v>
      </c>
      <c r="D37" s="1147"/>
      <c r="E37" s="1148"/>
      <c r="F37" s="36">
        <v>0.03</v>
      </c>
      <c r="G37" s="37">
        <v>0.06</v>
      </c>
      <c r="H37" s="37">
        <v>0.22</v>
      </c>
      <c r="I37" s="37">
        <v>7.0000000000000007E-2</v>
      </c>
      <c r="J37" s="38">
        <v>0.06</v>
      </c>
      <c r="K37" s="22"/>
      <c r="L37" s="22"/>
      <c r="M37" s="22"/>
      <c r="N37" s="22"/>
      <c r="O37" s="22"/>
      <c r="P37" s="22"/>
    </row>
    <row r="38" spans="1:16" ht="39" customHeight="1" x14ac:dyDescent="0.15">
      <c r="A38" s="22"/>
      <c r="B38" s="35"/>
      <c r="C38" s="1146" t="s">
        <v>525</v>
      </c>
      <c r="D38" s="1147"/>
      <c r="E38" s="1148"/>
      <c r="F38" s="36">
        <v>0.02</v>
      </c>
      <c r="G38" s="37">
        <v>0.02</v>
      </c>
      <c r="H38" s="37">
        <v>0.11</v>
      </c>
      <c r="I38" s="37">
        <v>0.02</v>
      </c>
      <c r="J38" s="38">
        <v>0.05</v>
      </c>
      <c r="K38" s="22"/>
      <c r="L38" s="22"/>
      <c r="M38" s="22"/>
      <c r="N38" s="22"/>
      <c r="O38" s="22"/>
      <c r="P38" s="22"/>
    </row>
    <row r="39" spans="1:16" ht="39" customHeight="1" x14ac:dyDescent="0.15">
      <c r="A39" s="22"/>
      <c r="B39" s="35"/>
      <c r="C39" s="1146" t="s">
        <v>526</v>
      </c>
      <c r="D39" s="1147"/>
      <c r="E39" s="1148"/>
      <c r="F39" s="36">
        <v>0.02</v>
      </c>
      <c r="G39" s="37">
        <v>0.01</v>
      </c>
      <c r="H39" s="37">
        <v>0.04</v>
      </c>
      <c r="I39" s="37">
        <v>0.02</v>
      </c>
      <c r="J39" s="38">
        <v>0.03</v>
      </c>
      <c r="K39" s="22"/>
      <c r="L39" s="22"/>
      <c r="M39" s="22"/>
      <c r="N39" s="22"/>
      <c r="O39" s="22"/>
      <c r="P39" s="22"/>
    </row>
    <row r="40" spans="1:16" ht="39" customHeight="1" x14ac:dyDescent="0.15">
      <c r="A40" s="22"/>
      <c r="B40" s="35"/>
      <c r="C40" s="1146" t="s">
        <v>527</v>
      </c>
      <c r="D40" s="1147"/>
      <c r="E40" s="1148"/>
      <c r="F40" s="36">
        <v>0.05</v>
      </c>
      <c r="G40" s="37">
        <v>0.05</v>
      </c>
      <c r="H40" s="37">
        <v>7.0000000000000007E-2</v>
      </c>
      <c r="I40" s="37">
        <v>7.0000000000000007E-2</v>
      </c>
      <c r="J40" s="38">
        <v>0.02</v>
      </c>
      <c r="K40" s="22"/>
      <c r="L40" s="22"/>
      <c r="M40" s="22"/>
      <c r="N40" s="22"/>
      <c r="O40" s="22"/>
      <c r="P40" s="22"/>
    </row>
    <row r="41" spans="1:16" ht="39" customHeight="1" x14ac:dyDescent="0.15">
      <c r="A41" s="22"/>
      <c r="B41" s="35"/>
      <c r="C41" s="1146" t="s">
        <v>528</v>
      </c>
      <c r="D41" s="1147"/>
      <c r="E41" s="1148"/>
      <c r="F41" s="36">
        <v>0.02</v>
      </c>
      <c r="G41" s="37">
        <v>0.01</v>
      </c>
      <c r="H41" s="37">
        <v>0.01</v>
      </c>
      <c r="I41" s="37">
        <v>0.01</v>
      </c>
      <c r="J41" s="38">
        <v>0.01</v>
      </c>
      <c r="K41" s="22"/>
      <c r="L41" s="22"/>
      <c r="M41" s="22"/>
      <c r="N41" s="22"/>
      <c r="O41" s="22"/>
      <c r="P41" s="22"/>
    </row>
    <row r="42" spans="1:16" ht="39" customHeight="1" x14ac:dyDescent="0.15">
      <c r="A42" s="22"/>
      <c r="B42" s="39"/>
      <c r="C42" s="1146" t="s">
        <v>529</v>
      </c>
      <c r="D42" s="1147"/>
      <c r="E42" s="1148"/>
      <c r="F42" s="36" t="s">
        <v>475</v>
      </c>
      <c r="G42" s="37" t="s">
        <v>475</v>
      </c>
      <c r="H42" s="37" t="s">
        <v>475</v>
      </c>
      <c r="I42" s="37" t="s">
        <v>475</v>
      </c>
      <c r="J42" s="38" t="s">
        <v>475</v>
      </c>
      <c r="K42" s="22"/>
      <c r="L42" s="22"/>
      <c r="M42" s="22"/>
      <c r="N42" s="22"/>
      <c r="O42" s="22"/>
      <c r="P42" s="22"/>
    </row>
    <row r="43" spans="1:16" ht="39" customHeight="1" thickBot="1" x14ac:dyDescent="0.2">
      <c r="A43" s="22"/>
      <c r="B43" s="40"/>
      <c r="C43" s="1149" t="s">
        <v>530</v>
      </c>
      <c r="D43" s="1150"/>
      <c r="E43" s="1151"/>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002060"/>
    <pageSetUpPr fitToPage="1"/>
  </sheetPr>
  <dimension ref="A1:U56"/>
  <sheetViews>
    <sheetView showGridLines="0" topLeftCell="A22"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2" t="s">
        <v>10</v>
      </c>
      <c r="C45" s="1163"/>
      <c r="D45" s="58"/>
      <c r="E45" s="1168" t="s">
        <v>11</v>
      </c>
      <c r="F45" s="1168"/>
      <c r="G45" s="1168"/>
      <c r="H45" s="1168"/>
      <c r="I45" s="1168"/>
      <c r="J45" s="1169"/>
      <c r="K45" s="59">
        <v>600</v>
      </c>
      <c r="L45" s="60">
        <v>552</v>
      </c>
      <c r="M45" s="60">
        <v>519</v>
      </c>
      <c r="N45" s="60">
        <v>465</v>
      </c>
      <c r="O45" s="61">
        <v>453</v>
      </c>
      <c r="P45" s="48"/>
      <c r="Q45" s="48"/>
      <c r="R45" s="48"/>
      <c r="S45" s="48"/>
      <c r="T45" s="48"/>
      <c r="U45" s="48"/>
    </row>
    <row r="46" spans="1:21" ht="30.75" customHeight="1" x14ac:dyDescent="0.15">
      <c r="A46" s="48"/>
      <c r="B46" s="1164"/>
      <c r="C46" s="1165"/>
      <c r="D46" s="62"/>
      <c r="E46" s="1156" t="s">
        <v>12</v>
      </c>
      <c r="F46" s="1156"/>
      <c r="G46" s="1156"/>
      <c r="H46" s="1156"/>
      <c r="I46" s="1156"/>
      <c r="J46" s="1157"/>
      <c r="K46" s="63" t="s">
        <v>475</v>
      </c>
      <c r="L46" s="64" t="s">
        <v>475</v>
      </c>
      <c r="M46" s="64" t="s">
        <v>475</v>
      </c>
      <c r="N46" s="64" t="s">
        <v>475</v>
      </c>
      <c r="O46" s="65" t="s">
        <v>475</v>
      </c>
      <c r="P46" s="48"/>
      <c r="Q46" s="48"/>
      <c r="R46" s="48"/>
      <c r="S46" s="48"/>
      <c r="T46" s="48"/>
      <c r="U46" s="48"/>
    </row>
    <row r="47" spans="1:21" ht="30.75" customHeight="1" x14ac:dyDescent="0.15">
      <c r="A47" s="48"/>
      <c r="B47" s="1164"/>
      <c r="C47" s="1165"/>
      <c r="D47" s="62"/>
      <c r="E47" s="1156" t="s">
        <v>13</v>
      </c>
      <c r="F47" s="1156"/>
      <c r="G47" s="1156"/>
      <c r="H47" s="1156"/>
      <c r="I47" s="1156"/>
      <c r="J47" s="1157"/>
      <c r="K47" s="63" t="s">
        <v>475</v>
      </c>
      <c r="L47" s="64" t="s">
        <v>475</v>
      </c>
      <c r="M47" s="64" t="s">
        <v>475</v>
      </c>
      <c r="N47" s="64" t="s">
        <v>475</v>
      </c>
      <c r="O47" s="65" t="s">
        <v>475</v>
      </c>
      <c r="P47" s="48"/>
      <c r="Q47" s="48"/>
      <c r="R47" s="48"/>
      <c r="S47" s="48"/>
      <c r="T47" s="48"/>
      <c r="U47" s="48"/>
    </row>
    <row r="48" spans="1:21" ht="30.75" customHeight="1" x14ac:dyDescent="0.15">
      <c r="A48" s="48"/>
      <c r="B48" s="1164"/>
      <c r="C48" s="1165"/>
      <c r="D48" s="62"/>
      <c r="E48" s="1156" t="s">
        <v>14</v>
      </c>
      <c r="F48" s="1156"/>
      <c r="G48" s="1156"/>
      <c r="H48" s="1156"/>
      <c r="I48" s="1156"/>
      <c r="J48" s="1157"/>
      <c r="K48" s="63">
        <v>187</v>
      </c>
      <c r="L48" s="64">
        <v>186</v>
      </c>
      <c r="M48" s="64">
        <v>171</v>
      </c>
      <c r="N48" s="64">
        <v>174</v>
      </c>
      <c r="O48" s="65">
        <v>164</v>
      </c>
      <c r="P48" s="48"/>
      <c r="Q48" s="48"/>
      <c r="R48" s="48"/>
      <c r="S48" s="48"/>
      <c r="T48" s="48"/>
      <c r="U48" s="48"/>
    </row>
    <row r="49" spans="1:21" ht="30.75" customHeight="1" x14ac:dyDescent="0.15">
      <c r="A49" s="48"/>
      <c r="B49" s="1164"/>
      <c r="C49" s="1165"/>
      <c r="D49" s="62"/>
      <c r="E49" s="1156" t="s">
        <v>15</v>
      </c>
      <c r="F49" s="1156"/>
      <c r="G49" s="1156"/>
      <c r="H49" s="1156"/>
      <c r="I49" s="1156"/>
      <c r="J49" s="1157"/>
      <c r="K49" s="63">
        <v>21</v>
      </c>
      <c r="L49" s="64">
        <v>16</v>
      </c>
      <c r="M49" s="64">
        <v>12</v>
      </c>
      <c r="N49" s="64">
        <v>13</v>
      </c>
      <c r="O49" s="65">
        <v>10</v>
      </c>
      <c r="P49" s="48"/>
      <c r="Q49" s="48"/>
      <c r="R49" s="48"/>
      <c r="S49" s="48"/>
      <c r="T49" s="48"/>
      <c r="U49" s="48"/>
    </row>
    <row r="50" spans="1:21" ht="30.75" customHeight="1" x14ac:dyDescent="0.15">
      <c r="A50" s="48"/>
      <c r="B50" s="1164"/>
      <c r="C50" s="1165"/>
      <c r="D50" s="62"/>
      <c r="E50" s="1156" t="s">
        <v>16</v>
      </c>
      <c r="F50" s="1156"/>
      <c r="G50" s="1156"/>
      <c r="H50" s="1156"/>
      <c r="I50" s="1156"/>
      <c r="J50" s="1157"/>
      <c r="K50" s="63">
        <v>7</v>
      </c>
      <c r="L50" s="64">
        <v>5</v>
      </c>
      <c r="M50" s="64">
        <v>3</v>
      </c>
      <c r="N50" s="64">
        <v>3</v>
      </c>
      <c r="O50" s="65">
        <v>3</v>
      </c>
      <c r="P50" s="48"/>
      <c r="Q50" s="48"/>
      <c r="R50" s="48"/>
      <c r="S50" s="48"/>
      <c r="T50" s="48"/>
      <c r="U50" s="48"/>
    </row>
    <row r="51" spans="1:21" ht="30.75" customHeight="1" x14ac:dyDescent="0.15">
      <c r="A51" s="48"/>
      <c r="B51" s="1166"/>
      <c r="C51" s="1167"/>
      <c r="D51" s="66"/>
      <c r="E51" s="1156" t="s">
        <v>17</v>
      </c>
      <c r="F51" s="1156"/>
      <c r="G51" s="1156"/>
      <c r="H51" s="1156"/>
      <c r="I51" s="1156"/>
      <c r="J51" s="1157"/>
      <c r="K51" s="63" t="s">
        <v>475</v>
      </c>
      <c r="L51" s="64" t="s">
        <v>475</v>
      </c>
      <c r="M51" s="64" t="s">
        <v>475</v>
      </c>
      <c r="N51" s="64" t="s">
        <v>475</v>
      </c>
      <c r="O51" s="65" t="s">
        <v>475</v>
      </c>
      <c r="P51" s="48"/>
      <c r="Q51" s="48"/>
      <c r="R51" s="48"/>
      <c r="S51" s="48"/>
      <c r="T51" s="48"/>
      <c r="U51" s="48"/>
    </row>
    <row r="52" spans="1:21" ht="30.75" customHeight="1" x14ac:dyDescent="0.15">
      <c r="A52" s="48"/>
      <c r="B52" s="1154" t="s">
        <v>18</v>
      </c>
      <c r="C52" s="1155"/>
      <c r="D52" s="66"/>
      <c r="E52" s="1156" t="s">
        <v>19</v>
      </c>
      <c r="F52" s="1156"/>
      <c r="G52" s="1156"/>
      <c r="H52" s="1156"/>
      <c r="I52" s="1156"/>
      <c r="J52" s="1157"/>
      <c r="K52" s="63">
        <v>592</v>
      </c>
      <c r="L52" s="64">
        <v>562</v>
      </c>
      <c r="M52" s="64">
        <v>545</v>
      </c>
      <c r="N52" s="64">
        <v>519</v>
      </c>
      <c r="O52" s="65">
        <v>490</v>
      </c>
      <c r="P52" s="48"/>
      <c r="Q52" s="48"/>
      <c r="R52" s="48"/>
      <c r="S52" s="48"/>
      <c r="T52" s="48"/>
      <c r="U52" s="48"/>
    </row>
    <row r="53" spans="1:21" ht="30.75" customHeight="1" thickBot="1" x14ac:dyDescent="0.2">
      <c r="A53" s="48"/>
      <c r="B53" s="1158" t="s">
        <v>20</v>
      </c>
      <c r="C53" s="1159"/>
      <c r="D53" s="67"/>
      <c r="E53" s="1160" t="s">
        <v>21</v>
      </c>
      <c r="F53" s="1160"/>
      <c r="G53" s="1160"/>
      <c r="H53" s="1160"/>
      <c r="I53" s="1160"/>
      <c r="J53" s="1161"/>
      <c r="K53" s="68">
        <v>223</v>
      </c>
      <c r="L53" s="69">
        <v>197</v>
      </c>
      <c r="M53" s="69">
        <v>160</v>
      </c>
      <c r="N53" s="69">
        <v>136</v>
      </c>
      <c r="O53" s="70">
        <v>140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002060"/>
    <pageSetUpPr fitToPage="1"/>
  </sheetPr>
  <dimension ref="B1:M85"/>
  <sheetViews>
    <sheetView showGridLines="0" topLeftCell="E25" zoomScale="80" zoomScaleNormal="80" zoomScaleSheetLayoutView="100" workbookViewId="0">
      <selection activeCell="M43" sqref="M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70" t="s">
        <v>23</v>
      </c>
      <c r="C41" s="1171"/>
      <c r="D41" s="81"/>
      <c r="E41" s="1176" t="s">
        <v>24</v>
      </c>
      <c r="F41" s="1176"/>
      <c r="G41" s="1176"/>
      <c r="H41" s="1177"/>
      <c r="I41" s="82">
        <v>4586</v>
      </c>
      <c r="J41" s="83">
        <v>4300</v>
      </c>
      <c r="K41" s="83">
        <v>4039</v>
      </c>
      <c r="L41" s="83">
        <v>3837</v>
      </c>
      <c r="M41" s="84">
        <v>3691</v>
      </c>
    </row>
    <row r="42" spans="2:13" ht="27.75" customHeight="1" x14ac:dyDescent="0.15">
      <c r="B42" s="1172"/>
      <c r="C42" s="1173"/>
      <c r="D42" s="85"/>
      <c r="E42" s="1178" t="s">
        <v>25</v>
      </c>
      <c r="F42" s="1178"/>
      <c r="G42" s="1178"/>
      <c r="H42" s="1179"/>
      <c r="I42" s="86">
        <v>13</v>
      </c>
      <c r="J42" s="87">
        <v>9</v>
      </c>
      <c r="K42" s="87">
        <v>5</v>
      </c>
      <c r="L42" s="87">
        <v>3</v>
      </c>
      <c r="M42" s="88" t="s">
        <v>475</v>
      </c>
    </row>
    <row r="43" spans="2:13" ht="27.75" customHeight="1" x14ac:dyDescent="0.15">
      <c r="B43" s="1172"/>
      <c r="C43" s="1173"/>
      <c r="D43" s="85"/>
      <c r="E43" s="1178" t="s">
        <v>26</v>
      </c>
      <c r="F43" s="1178"/>
      <c r="G43" s="1178"/>
      <c r="H43" s="1179"/>
      <c r="I43" s="86">
        <v>2368</v>
      </c>
      <c r="J43" s="87">
        <v>2302</v>
      </c>
      <c r="K43" s="87">
        <v>2180</v>
      </c>
      <c r="L43" s="87">
        <v>2081</v>
      </c>
      <c r="M43" s="88">
        <v>1994</v>
      </c>
    </row>
    <row r="44" spans="2:13" ht="27.75" customHeight="1" x14ac:dyDescent="0.15">
      <c r="B44" s="1172"/>
      <c r="C44" s="1173"/>
      <c r="D44" s="85"/>
      <c r="E44" s="1178" t="s">
        <v>27</v>
      </c>
      <c r="F44" s="1178"/>
      <c r="G44" s="1178"/>
      <c r="H44" s="1179"/>
      <c r="I44" s="86">
        <v>96</v>
      </c>
      <c r="J44" s="87">
        <v>83</v>
      </c>
      <c r="K44" s="87">
        <v>104</v>
      </c>
      <c r="L44" s="87">
        <v>92</v>
      </c>
      <c r="M44" s="88">
        <v>83</v>
      </c>
    </row>
    <row r="45" spans="2:13" ht="27.75" customHeight="1" x14ac:dyDescent="0.15">
      <c r="B45" s="1172"/>
      <c r="C45" s="1173"/>
      <c r="D45" s="85"/>
      <c r="E45" s="1178" t="s">
        <v>28</v>
      </c>
      <c r="F45" s="1178"/>
      <c r="G45" s="1178"/>
      <c r="H45" s="1179"/>
      <c r="I45" s="86">
        <v>867</v>
      </c>
      <c r="J45" s="87">
        <v>873</v>
      </c>
      <c r="K45" s="87">
        <v>910</v>
      </c>
      <c r="L45" s="87">
        <v>875</v>
      </c>
      <c r="M45" s="88">
        <v>845</v>
      </c>
    </row>
    <row r="46" spans="2:13" ht="27.75" customHeight="1" x14ac:dyDescent="0.15">
      <c r="B46" s="1172"/>
      <c r="C46" s="1173"/>
      <c r="D46" s="85"/>
      <c r="E46" s="1178" t="s">
        <v>29</v>
      </c>
      <c r="F46" s="1178"/>
      <c r="G46" s="1178"/>
      <c r="H46" s="1179"/>
      <c r="I46" s="86" t="s">
        <v>475</v>
      </c>
      <c r="J46" s="87" t="s">
        <v>475</v>
      </c>
      <c r="K46" s="87" t="s">
        <v>475</v>
      </c>
      <c r="L46" s="87" t="s">
        <v>475</v>
      </c>
      <c r="M46" s="88" t="s">
        <v>475</v>
      </c>
    </row>
    <row r="47" spans="2:13" ht="27.75" customHeight="1" x14ac:dyDescent="0.15">
      <c r="B47" s="1172"/>
      <c r="C47" s="1173"/>
      <c r="D47" s="85"/>
      <c r="E47" s="1178" t="s">
        <v>30</v>
      </c>
      <c r="F47" s="1178"/>
      <c r="G47" s="1178"/>
      <c r="H47" s="1179"/>
      <c r="I47" s="86" t="s">
        <v>475</v>
      </c>
      <c r="J47" s="87" t="s">
        <v>475</v>
      </c>
      <c r="K47" s="87" t="s">
        <v>475</v>
      </c>
      <c r="L47" s="87" t="s">
        <v>475</v>
      </c>
      <c r="M47" s="88" t="s">
        <v>475</v>
      </c>
    </row>
    <row r="48" spans="2:13" ht="27.75" customHeight="1" x14ac:dyDescent="0.15">
      <c r="B48" s="1174"/>
      <c r="C48" s="1175"/>
      <c r="D48" s="85"/>
      <c r="E48" s="1178" t="s">
        <v>31</v>
      </c>
      <c r="F48" s="1178"/>
      <c r="G48" s="1178"/>
      <c r="H48" s="1179"/>
      <c r="I48" s="86" t="s">
        <v>475</v>
      </c>
      <c r="J48" s="87" t="s">
        <v>475</v>
      </c>
      <c r="K48" s="87" t="s">
        <v>475</v>
      </c>
      <c r="L48" s="87" t="s">
        <v>475</v>
      </c>
      <c r="M48" s="88" t="s">
        <v>475</v>
      </c>
    </row>
    <row r="49" spans="2:13" ht="27.75" customHeight="1" x14ac:dyDescent="0.15">
      <c r="B49" s="1180" t="s">
        <v>32</v>
      </c>
      <c r="C49" s="1181"/>
      <c r="D49" s="89"/>
      <c r="E49" s="1178" t="s">
        <v>33</v>
      </c>
      <c r="F49" s="1178"/>
      <c r="G49" s="1178"/>
      <c r="H49" s="1179"/>
      <c r="I49" s="86">
        <v>1362</v>
      </c>
      <c r="J49" s="87">
        <v>1590</v>
      </c>
      <c r="K49" s="87">
        <v>1620</v>
      </c>
      <c r="L49" s="87">
        <v>1671</v>
      </c>
      <c r="M49" s="88">
        <v>1850</v>
      </c>
    </row>
    <row r="50" spans="2:13" ht="27.75" customHeight="1" x14ac:dyDescent="0.15">
      <c r="B50" s="1172"/>
      <c r="C50" s="1173"/>
      <c r="D50" s="85"/>
      <c r="E50" s="1178" t="s">
        <v>34</v>
      </c>
      <c r="F50" s="1178"/>
      <c r="G50" s="1178"/>
      <c r="H50" s="1179"/>
      <c r="I50" s="86">
        <v>225</v>
      </c>
      <c r="J50" s="87">
        <v>194</v>
      </c>
      <c r="K50" s="87">
        <v>162</v>
      </c>
      <c r="L50" s="87">
        <v>56</v>
      </c>
      <c r="M50" s="88">
        <v>46</v>
      </c>
    </row>
    <row r="51" spans="2:13" ht="27.75" customHeight="1" x14ac:dyDescent="0.15">
      <c r="B51" s="1174"/>
      <c r="C51" s="1175"/>
      <c r="D51" s="85"/>
      <c r="E51" s="1178" t="s">
        <v>35</v>
      </c>
      <c r="F51" s="1178"/>
      <c r="G51" s="1178"/>
      <c r="H51" s="1179"/>
      <c r="I51" s="86">
        <v>4783</v>
      </c>
      <c r="J51" s="87">
        <v>4633</v>
      </c>
      <c r="K51" s="87">
        <v>4592</v>
      </c>
      <c r="L51" s="87">
        <v>4458</v>
      </c>
      <c r="M51" s="88">
        <v>4383</v>
      </c>
    </row>
    <row r="52" spans="2:13" ht="27.75" customHeight="1" thickBot="1" x14ac:dyDescent="0.2">
      <c r="B52" s="1182" t="s">
        <v>36</v>
      </c>
      <c r="C52" s="1183"/>
      <c r="D52" s="90"/>
      <c r="E52" s="1184" t="s">
        <v>37</v>
      </c>
      <c r="F52" s="1184"/>
      <c r="G52" s="1184"/>
      <c r="H52" s="1185"/>
      <c r="I52" s="91">
        <v>1561</v>
      </c>
      <c r="J52" s="92">
        <v>1149</v>
      </c>
      <c r="K52" s="92">
        <v>864</v>
      </c>
      <c r="L52" s="92">
        <v>701</v>
      </c>
      <c r="M52" s="93">
        <v>333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144126</v>
      </c>
      <c r="E3" s="116"/>
      <c r="F3" s="117">
        <v>203567</v>
      </c>
      <c r="G3" s="118"/>
      <c r="H3" s="119"/>
    </row>
    <row r="4" spans="1:8" x14ac:dyDescent="0.15">
      <c r="A4" s="120"/>
      <c r="B4" s="121"/>
      <c r="C4" s="122"/>
      <c r="D4" s="123">
        <v>56247</v>
      </c>
      <c r="E4" s="124"/>
      <c r="F4" s="125">
        <v>121137</v>
      </c>
      <c r="G4" s="126"/>
      <c r="H4" s="127"/>
    </row>
    <row r="5" spans="1:8" x14ac:dyDescent="0.15">
      <c r="A5" s="108" t="s">
        <v>509</v>
      </c>
      <c r="B5" s="113"/>
      <c r="C5" s="114"/>
      <c r="D5" s="115">
        <v>91685</v>
      </c>
      <c r="E5" s="116"/>
      <c r="F5" s="117">
        <v>185018</v>
      </c>
      <c r="G5" s="118"/>
      <c r="H5" s="119"/>
    </row>
    <row r="6" spans="1:8" x14ac:dyDescent="0.15">
      <c r="A6" s="120"/>
      <c r="B6" s="121"/>
      <c r="C6" s="122"/>
      <c r="D6" s="123">
        <v>63428</v>
      </c>
      <c r="E6" s="124"/>
      <c r="F6" s="125">
        <v>95064</v>
      </c>
      <c r="G6" s="126"/>
      <c r="H6" s="127"/>
    </row>
    <row r="7" spans="1:8" x14ac:dyDescent="0.15">
      <c r="A7" s="108" t="s">
        <v>510</v>
      </c>
      <c r="B7" s="113"/>
      <c r="C7" s="114"/>
      <c r="D7" s="115">
        <v>147112</v>
      </c>
      <c r="E7" s="116"/>
      <c r="F7" s="117">
        <v>238802</v>
      </c>
      <c r="G7" s="118"/>
      <c r="H7" s="119"/>
    </row>
    <row r="8" spans="1:8" x14ac:dyDescent="0.15">
      <c r="A8" s="120"/>
      <c r="B8" s="121"/>
      <c r="C8" s="122"/>
      <c r="D8" s="123">
        <v>96569</v>
      </c>
      <c r="E8" s="124"/>
      <c r="F8" s="125">
        <v>128562</v>
      </c>
      <c r="G8" s="126"/>
      <c r="H8" s="127"/>
    </row>
    <row r="9" spans="1:8" x14ac:dyDescent="0.15">
      <c r="A9" s="108" t="s">
        <v>511</v>
      </c>
      <c r="B9" s="113"/>
      <c r="C9" s="114"/>
      <c r="D9" s="115">
        <v>138783</v>
      </c>
      <c r="E9" s="116"/>
      <c r="F9" s="117">
        <v>288550</v>
      </c>
      <c r="G9" s="118"/>
      <c r="H9" s="119"/>
    </row>
    <row r="10" spans="1:8" x14ac:dyDescent="0.15">
      <c r="A10" s="120"/>
      <c r="B10" s="121"/>
      <c r="C10" s="122"/>
      <c r="D10" s="123">
        <v>90372</v>
      </c>
      <c r="E10" s="124"/>
      <c r="F10" s="125">
        <v>141525</v>
      </c>
      <c r="G10" s="126"/>
      <c r="H10" s="127"/>
    </row>
    <row r="11" spans="1:8" x14ac:dyDescent="0.15">
      <c r="A11" s="108" t="s">
        <v>512</v>
      </c>
      <c r="B11" s="113"/>
      <c r="C11" s="114"/>
      <c r="D11" s="115">
        <v>133171</v>
      </c>
      <c r="E11" s="116"/>
      <c r="F11" s="117">
        <v>245039</v>
      </c>
      <c r="G11" s="118"/>
      <c r="H11" s="119"/>
    </row>
    <row r="12" spans="1:8" x14ac:dyDescent="0.15">
      <c r="A12" s="120"/>
      <c r="B12" s="121"/>
      <c r="C12" s="128"/>
      <c r="D12" s="123">
        <v>87328</v>
      </c>
      <c r="E12" s="124"/>
      <c r="F12" s="125">
        <v>108922</v>
      </c>
      <c r="G12" s="126"/>
      <c r="H12" s="127"/>
    </row>
    <row r="13" spans="1:8" x14ac:dyDescent="0.15">
      <c r="A13" s="108"/>
      <c r="B13" s="113"/>
      <c r="C13" s="129"/>
      <c r="D13" s="130">
        <v>130975</v>
      </c>
      <c r="E13" s="131"/>
      <c r="F13" s="132">
        <v>232195</v>
      </c>
      <c r="G13" s="133"/>
      <c r="H13" s="119"/>
    </row>
    <row r="14" spans="1:8" x14ac:dyDescent="0.15">
      <c r="A14" s="120"/>
      <c r="B14" s="121"/>
      <c r="C14" s="122"/>
      <c r="D14" s="123">
        <v>78789</v>
      </c>
      <c r="E14" s="124"/>
      <c r="F14" s="125">
        <v>119042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2.8</v>
      </c>
      <c r="C19" s="134">
        <f>ROUND(VALUE(SUBSTITUTE(実質収支比率等に係る経年分析!G$48,"▲","-")),2)</f>
        <v>2.63</v>
      </c>
      <c r="D19" s="134">
        <f>ROUND(VALUE(SUBSTITUTE(実質収支比率等に係る経年分析!H$48,"▲","-")),2)</f>
        <v>2.87</v>
      </c>
      <c r="E19" s="134">
        <f>ROUND(VALUE(SUBSTITUTE(実質収支比率等に係る経年分析!I$48,"▲","-")),2)</f>
        <v>3.25</v>
      </c>
      <c r="F19" s="134">
        <f>ROUND(VALUE(SUBSTITUTE(実質収支比率等に係る経年分析!J$48,"▲","-")),2)</f>
        <v>4.84</v>
      </c>
    </row>
    <row r="20" spans="1:11" x14ac:dyDescent="0.15">
      <c r="A20" s="134" t="s">
        <v>42</v>
      </c>
      <c r="B20" s="134">
        <f>ROUND(VALUE(SUBSTITUTE(実質収支比率等に係る経年分析!F$47,"▲","-")),2)</f>
        <v>23.21</v>
      </c>
      <c r="C20" s="134">
        <f>ROUND(VALUE(SUBSTITUTE(実質収支比率等に係る経年分析!G$47,"▲","-")),2)</f>
        <v>23.56</v>
      </c>
      <c r="D20" s="134">
        <f>ROUND(VALUE(SUBSTITUTE(実質収支比率等に係る経年分析!H$47,"▲","-")),2)</f>
        <v>25.01</v>
      </c>
      <c r="E20" s="134">
        <f>ROUND(VALUE(SUBSTITUTE(実質収支比率等に係る経年分析!I$47,"▲","-")),2)</f>
        <v>27.37</v>
      </c>
      <c r="F20" s="134">
        <f>ROUND(VALUE(SUBSTITUTE(実質収支比率等に係る経年分析!J$47,"▲","-")),2)</f>
        <v>28.25</v>
      </c>
    </row>
    <row r="21" spans="1:11" x14ac:dyDescent="0.15">
      <c r="A21" s="134" t="s">
        <v>43</v>
      </c>
      <c r="B21" s="134">
        <f>IF(ISNUMBER(VALUE(SUBSTITUTE(実質収支比率等に係る経年分析!F$49,"▲","-"))),ROUND(VALUE(SUBSTITUTE(実質収支比率等に係る経年分析!F$49,"▲","-")),2),NA())</f>
        <v>3.15</v>
      </c>
      <c r="C21" s="134">
        <f>IF(ISNUMBER(VALUE(SUBSTITUTE(実質収支比率等に係る経年分析!G$49,"▲","-"))),ROUND(VALUE(SUBSTITUTE(実質収支比率等に係る経年分析!G$49,"▲","-")),2),NA())</f>
        <v>-1.77</v>
      </c>
      <c r="D21" s="134">
        <f>IF(ISNUMBER(VALUE(SUBSTITUTE(実質収支比率等に係る経年分析!H$49,"▲","-"))),ROUND(VALUE(SUBSTITUTE(実質収支比率等に係る経年分析!H$49,"▲","-")),2),NA())</f>
        <v>2.64</v>
      </c>
      <c r="E21" s="134">
        <f>IF(ISNUMBER(VALUE(SUBSTITUTE(実質収支比率等に係る経年分析!I$49,"▲","-"))),ROUND(VALUE(SUBSTITUTE(実質収支比率等に係る経年分析!I$49,"▲","-")),2),NA())</f>
        <v>1.19</v>
      </c>
      <c r="F21" s="134">
        <f>IF(ISNUMBER(VALUE(SUBSTITUTE(実質収支比率等に係る経年分析!J$49,"▲","-"))),ROUND(VALUE(SUBSTITUTE(実質収支比率等に係る経年分析!J$49,"▲","-")),2),NA())</f>
        <v>2.52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南木曽町後期高齢者医療特別会計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南木曽町営妻籠宿有料駐車場特別会計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南木曽町下水道事業特別会計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南木曽町農業集落排水事業特別会計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南木曽町浄化槽市町村整備推進事業特別会計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x14ac:dyDescent="0.15">
      <c r="A35" s="135" t="str">
        <f>IF(連結実質赤字比率に係る赤字・黒字の構成分析!C$35="",NA(),連結実質赤字比率に係る赤字・黒字の構成分析!C$35)</f>
        <v>南木曽町国民健康保険特別会計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2.0499999999999998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592</v>
      </c>
      <c r="E42" s="136"/>
      <c r="F42" s="136"/>
      <c r="G42" s="136">
        <f>'実質公債費比率（分子）の構造'!L$52</f>
        <v>562</v>
      </c>
      <c r="H42" s="136"/>
      <c r="I42" s="136"/>
      <c r="J42" s="136">
        <f>'実質公債費比率（分子）の構造'!M$52</f>
        <v>545</v>
      </c>
      <c r="K42" s="136"/>
      <c r="L42" s="136"/>
      <c r="M42" s="136">
        <f>'実質公債費比率（分子）の構造'!N$52</f>
        <v>519</v>
      </c>
      <c r="N42" s="136"/>
      <c r="O42" s="136"/>
      <c r="P42" s="136">
        <f>'実質公債費比率（分子）の構造'!O$52</f>
        <v>490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v>
      </c>
      <c r="C44" s="136"/>
      <c r="D44" s="136"/>
      <c r="E44" s="136">
        <f>'実質公債費比率（分子）の構造'!L$50</f>
        <v>5</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53</v>
      </c>
      <c r="B45" s="136">
        <f>'実質公債費比率（分子）の構造'!K$49</f>
        <v>21</v>
      </c>
      <c r="C45" s="136"/>
      <c r="D45" s="136"/>
      <c r="E45" s="136">
        <f>'実質公債費比率（分子）の構造'!L$49</f>
        <v>16</v>
      </c>
      <c r="F45" s="136"/>
      <c r="G45" s="136"/>
      <c r="H45" s="136">
        <f>'実質公債費比率（分子）の構造'!M$49</f>
        <v>12</v>
      </c>
      <c r="I45" s="136"/>
      <c r="J45" s="136"/>
      <c r="K45" s="136">
        <f>'実質公債費比率（分子）の構造'!N$49</f>
        <v>13</v>
      </c>
      <c r="L45" s="136"/>
      <c r="M45" s="136"/>
      <c r="N45" s="136">
        <f>'実質公債費比率（分子）の構造'!O$49</f>
        <v>10</v>
      </c>
      <c r="O45" s="136"/>
      <c r="P45" s="136"/>
    </row>
    <row r="46" spans="1:16" x14ac:dyDescent="0.15">
      <c r="A46" s="136" t="s">
        <v>54</v>
      </c>
      <c r="B46" s="136">
        <f>'実質公債費比率（分子）の構造'!K$48</f>
        <v>187</v>
      </c>
      <c r="C46" s="136"/>
      <c r="D46" s="136"/>
      <c r="E46" s="136">
        <f>'実質公債費比率（分子）の構造'!L$48</f>
        <v>186</v>
      </c>
      <c r="F46" s="136"/>
      <c r="G46" s="136"/>
      <c r="H46" s="136">
        <f>'実質公債費比率（分子）の構造'!M$48</f>
        <v>171</v>
      </c>
      <c r="I46" s="136"/>
      <c r="J46" s="136"/>
      <c r="K46" s="136">
        <f>'実質公債費比率（分子）の構造'!N$48</f>
        <v>174</v>
      </c>
      <c r="L46" s="136"/>
      <c r="M46" s="136"/>
      <c r="N46" s="136">
        <f>'実質公債費比率（分子）の構造'!O$48</f>
        <v>164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600</v>
      </c>
      <c r="C49" s="136"/>
      <c r="D49" s="136"/>
      <c r="E49" s="136">
        <f>'実質公債費比率（分子）の構造'!L$45</f>
        <v>552</v>
      </c>
      <c r="F49" s="136"/>
      <c r="G49" s="136"/>
      <c r="H49" s="136">
        <f>'実質公債費比率（分子）の構造'!M$45</f>
        <v>519</v>
      </c>
      <c r="I49" s="136"/>
      <c r="J49" s="136"/>
      <c r="K49" s="136">
        <f>'実質公債費比率（分子）の構造'!N$45</f>
        <v>465</v>
      </c>
      <c r="L49" s="136"/>
      <c r="M49" s="136"/>
      <c r="N49" s="136">
        <f>'実質公債費比率（分子）の構造'!O$45</f>
        <v>453</v>
      </c>
      <c r="O49" s="136"/>
      <c r="P49" s="136"/>
    </row>
    <row r="50" spans="1:16" x14ac:dyDescent="0.15">
      <c r="A50" s="136" t="s">
        <v>58</v>
      </c>
      <c r="B50" s="136" t="e">
        <f>NA()</f>
        <v>#N/A</v>
      </c>
      <c r="C50" s="136">
        <f>IF(ISNUMBER('実質公債費比率（分子）の構造'!K$53),'実質公債費比率（分子）の構造'!K$53,NA())</f>
        <v>223</v>
      </c>
      <c r="D50" s="136" t="e">
        <f>NA()</f>
        <v>#N/A</v>
      </c>
      <c r="E50" s="136" t="e">
        <f>NA()</f>
        <v>#N/A</v>
      </c>
      <c r="F50" s="136">
        <f>IF(ISNUMBER('実質公債費比率（分子）の構造'!L$53),'実質公債費比率（分子）の構造'!L$53,NA())</f>
        <v>197</v>
      </c>
      <c r="G50" s="136" t="e">
        <f>NA()</f>
        <v>#N/A</v>
      </c>
      <c r="H50" s="136" t="e">
        <f>NA()</f>
        <v>#N/A</v>
      </c>
      <c r="I50" s="136">
        <f>IF(ISNUMBER('実質公債費比率（分子）の構造'!M$53),'実質公債費比率（分子）の構造'!M$53,NA())</f>
        <v>160</v>
      </c>
      <c r="J50" s="136" t="e">
        <f>NA()</f>
        <v>#N/A</v>
      </c>
      <c r="K50" s="136" t="e">
        <f>NA()</f>
        <v>#N/A</v>
      </c>
      <c r="L50" s="136">
        <f>IF(ISNUMBER('実質公債費比率（分子）の構造'!N$53),'実質公債費比率（分子）の構造'!N$53,NA())</f>
        <v>136</v>
      </c>
      <c r="M50" s="136" t="e">
        <f>NA()</f>
        <v>#N/A</v>
      </c>
      <c r="N50" s="136" t="e">
        <f>NA()</f>
        <v>#N/A</v>
      </c>
      <c r="O50" s="136">
        <f>IF(ISNUMBER('実質公債費比率（分子）の構造'!O$53),'実質公債費比率（分子）の構造'!O$53,NA())</f>
        <v>140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4783</v>
      </c>
      <c r="E56" s="135"/>
      <c r="F56" s="135"/>
      <c r="G56" s="135">
        <f>'将来負担比率（分子）の構造'!J$51</f>
        <v>4633</v>
      </c>
      <c r="H56" s="135"/>
      <c r="I56" s="135"/>
      <c r="J56" s="135">
        <f>'将来負担比率（分子）の構造'!K$51</f>
        <v>4592</v>
      </c>
      <c r="K56" s="135"/>
      <c r="L56" s="135"/>
      <c r="M56" s="135">
        <f>'将来負担比率（分子）の構造'!L$51</f>
        <v>4458</v>
      </c>
      <c r="N56" s="135"/>
      <c r="O56" s="135"/>
      <c r="P56" s="135">
        <f>'将来負担比率（分子）の構造'!M$51</f>
        <v>4383</v>
      </c>
    </row>
    <row r="57" spans="1:16" x14ac:dyDescent="0.15">
      <c r="A57" s="135" t="s">
        <v>34</v>
      </c>
      <c r="B57" s="135"/>
      <c r="C57" s="135"/>
      <c r="D57" s="135">
        <f>'将来負担比率（分子）の構造'!I$50</f>
        <v>225</v>
      </c>
      <c r="E57" s="135"/>
      <c r="F57" s="135"/>
      <c r="G57" s="135">
        <f>'将来負担比率（分子）の構造'!J$50</f>
        <v>194</v>
      </c>
      <c r="H57" s="135"/>
      <c r="I57" s="135"/>
      <c r="J57" s="135">
        <f>'将来負担比率（分子）の構造'!K$50</f>
        <v>162</v>
      </c>
      <c r="K57" s="135"/>
      <c r="L57" s="135"/>
      <c r="M57" s="135">
        <f>'将来負担比率（分子）の構造'!L$50</f>
        <v>56</v>
      </c>
      <c r="N57" s="135"/>
      <c r="O57" s="135"/>
      <c r="P57" s="135">
        <f>'将来負担比率（分子）の構造'!M$50</f>
        <v>46</v>
      </c>
    </row>
    <row r="58" spans="1:16" x14ac:dyDescent="0.15">
      <c r="A58" s="135" t="s">
        <v>33</v>
      </c>
      <c r="B58" s="135"/>
      <c r="C58" s="135"/>
      <c r="D58" s="135">
        <f>'将来負担比率（分子）の構造'!I$49</f>
        <v>1362</v>
      </c>
      <c r="E58" s="135"/>
      <c r="F58" s="135"/>
      <c r="G58" s="135">
        <f>'将来負担比率（分子）の構造'!J$49</f>
        <v>1590</v>
      </c>
      <c r="H58" s="135"/>
      <c r="I58" s="135"/>
      <c r="J58" s="135">
        <f>'将来負担比率（分子）の構造'!K$49</f>
        <v>1620</v>
      </c>
      <c r="K58" s="135"/>
      <c r="L58" s="135"/>
      <c r="M58" s="135">
        <f>'将来負担比率（分子）の構造'!L$49</f>
        <v>1671</v>
      </c>
      <c r="N58" s="135"/>
      <c r="O58" s="135"/>
      <c r="P58" s="135">
        <f>'将来負担比率（分子）の構造'!M$49</f>
        <v>1850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867</v>
      </c>
      <c r="C62" s="135"/>
      <c r="D62" s="135"/>
      <c r="E62" s="135">
        <f>'将来負担比率（分子）の構造'!J$45</f>
        <v>873</v>
      </c>
      <c r="F62" s="135"/>
      <c r="G62" s="135"/>
      <c r="H62" s="135">
        <f>'将来負担比率（分子）の構造'!K$45</f>
        <v>910</v>
      </c>
      <c r="I62" s="135"/>
      <c r="J62" s="135"/>
      <c r="K62" s="135">
        <f>'将来負担比率（分子）の構造'!L$45</f>
        <v>875</v>
      </c>
      <c r="L62" s="135"/>
      <c r="M62" s="135"/>
      <c r="N62" s="135">
        <f>'将来負担比率（分子）の構造'!M$45</f>
        <v>845</v>
      </c>
      <c r="O62" s="135"/>
      <c r="P62" s="135"/>
    </row>
    <row r="63" spans="1:16" x14ac:dyDescent="0.15">
      <c r="A63" s="135" t="s">
        <v>27</v>
      </c>
      <c r="B63" s="135">
        <f>'将来負担比率（分子）の構造'!I$44</f>
        <v>96</v>
      </c>
      <c r="C63" s="135"/>
      <c r="D63" s="135"/>
      <c r="E63" s="135">
        <f>'将来負担比率（分子）の構造'!J$44</f>
        <v>83</v>
      </c>
      <c r="F63" s="135"/>
      <c r="G63" s="135"/>
      <c r="H63" s="135">
        <f>'将来負担比率（分子）の構造'!K$44</f>
        <v>104</v>
      </c>
      <c r="I63" s="135"/>
      <c r="J63" s="135"/>
      <c r="K63" s="135">
        <f>'将来負担比率（分子）の構造'!L$44</f>
        <v>92</v>
      </c>
      <c r="L63" s="135"/>
      <c r="M63" s="135"/>
      <c r="N63" s="135">
        <f>'将来負担比率（分子）の構造'!M$44</f>
        <v>83</v>
      </c>
      <c r="O63" s="135"/>
      <c r="P63" s="135"/>
    </row>
    <row r="64" spans="1:16" x14ac:dyDescent="0.15">
      <c r="A64" s="135" t="s">
        <v>26</v>
      </c>
      <c r="B64" s="135">
        <f>'将来負担比率（分子）の構造'!I$43</f>
        <v>2368</v>
      </c>
      <c r="C64" s="135"/>
      <c r="D64" s="135"/>
      <c r="E64" s="135">
        <f>'将来負担比率（分子）の構造'!J$43</f>
        <v>2302</v>
      </c>
      <c r="F64" s="135"/>
      <c r="G64" s="135"/>
      <c r="H64" s="135">
        <f>'将来負担比率（分子）の構造'!K$43</f>
        <v>2180</v>
      </c>
      <c r="I64" s="135"/>
      <c r="J64" s="135"/>
      <c r="K64" s="135">
        <f>'将来負担比率（分子）の構造'!L$43</f>
        <v>2081</v>
      </c>
      <c r="L64" s="135"/>
      <c r="M64" s="135"/>
      <c r="N64" s="135">
        <f>'将来負担比率（分子）の構造'!M$43</f>
        <v>1994</v>
      </c>
      <c r="O64" s="135"/>
      <c r="P64" s="135"/>
    </row>
    <row r="65" spans="1:16" x14ac:dyDescent="0.15">
      <c r="A65" s="135" t="s">
        <v>25</v>
      </c>
      <c r="B65" s="135">
        <f>'将来負担比率（分子）の構造'!I$42</f>
        <v>13</v>
      </c>
      <c r="C65" s="135"/>
      <c r="D65" s="135"/>
      <c r="E65" s="135">
        <f>'将来負担比率（分子）の構造'!J$42</f>
        <v>9</v>
      </c>
      <c r="F65" s="135"/>
      <c r="G65" s="135"/>
      <c r="H65" s="135">
        <f>'将来負担比率（分子）の構造'!K$42</f>
        <v>5</v>
      </c>
      <c r="I65" s="135"/>
      <c r="J65" s="135"/>
      <c r="K65" s="135">
        <f>'将来負担比率（分子）の構造'!L$42</f>
        <v>3</v>
      </c>
      <c r="L65" s="135"/>
      <c r="M65" s="135"/>
      <c r="N65" s="135" t="str">
        <f>'将来負担比率（分子）の構造'!M$42</f>
        <v>-</v>
      </c>
      <c r="O65" s="135"/>
      <c r="P65" s="135"/>
    </row>
    <row r="66" spans="1:16" x14ac:dyDescent="0.15">
      <c r="A66" s="135" t="s">
        <v>24</v>
      </c>
      <c r="B66" s="135">
        <f>'将来負担比率（分子）の構造'!I$41</f>
        <v>4586</v>
      </c>
      <c r="C66" s="135"/>
      <c r="D66" s="135"/>
      <c r="E66" s="135">
        <f>'将来負担比率（分子）の構造'!J$41</f>
        <v>4300</v>
      </c>
      <c r="F66" s="135"/>
      <c r="G66" s="135"/>
      <c r="H66" s="135">
        <f>'将来負担比率（分子）の構造'!K$41</f>
        <v>4039</v>
      </c>
      <c r="I66" s="135"/>
      <c r="J66" s="135"/>
      <c r="K66" s="135">
        <f>'将来負担比率（分子）の構造'!L$41</f>
        <v>3837</v>
      </c>
      <c r="L66" s="135"/>
      <c r="M66" s="135"/>
      <c r="N66" s="135">
        <f>'将来負担比率（分子）の構造'!M$41</f>
        <v>3691</v>
      </c>
      <c r="O66" s="135"/>
      <c r="P66" s="135"/>
    </row>
    <row r="67" spans="1:16" x14ac:dyDescent="0.15">
      <c r="A67" s="135" t="s">
        <v>62</v>
      </c>
      <c r="B67" s="135" t="e">
        <f>NA()</f>
        <v>#N/A</v>
      </c>
      <c r="C67" s="135">
        <f>IF(ISNUMBER('将来負担比率（分子）の構造'!I$52), IF('将来負担比率（分子）の構造'!I$52 &lt; 0, 0, '将来負担比率（分子）の構造'!I$52), NA())</f>
        <v>1561</v>
      </c>
      <c r="D67" s="135" t="e">
        <f>NA()</f>
        <v>#N/A</v>
      </c>
      <c r="E67" s="135" t="e">
        <f>NA()</f>
        <v>#N/A</v>
      </c>
      <c r="F67" s="135">
        <f>IF(ISNUMBER('将来負担比率（分子）の構造'!J$52), IF('将来負担比率（分子）の構造'!J$52 &lt; 0, 0, '将来負担比率（分子）の構造'!J$52), NA())</f>
        <v>1149</v>
      </c>
      <c r="G67" s="135" t="e">
        <f>NA()</f>
        <v>#N/A</v>
      </c>
      <c r="H67" s="135" t="e">
        <f>NA()</f>
        <v>#N/A</v>
      </c>
      <c r="I67" s="135">
        <f>IF(ISNUMBER('将来負担比率（分子）の構造'!K$52), IF('将来負担比率（分子）の構造'!K$52 &lt; 0, 0, '将来負担比率（分子）の構造'!K$52), NA())</f>
        <v>864</v>
      </c>
      <c r="J67" s="135" t="e">
        <f>NA()</f>
        <v>#N/A</v>
      </c>
      <c r="K67" s="135" t="e">
        <f>NA()</f>
        <v>#N/A</v>
      </c>
      <c r="L67" s="135">
        <f>IF(ISNUMBER('将来負担比率（分子）の構造'!L$52), IF('将来負担比率（分子）の構造'!L$52 &lt; 0, 0, '将来負担比率（分子）の構造'!L$52), NA())</f>
        <v>701</v>
      </c>
      <c r="M67" s="135" t="e">
        <f>NA()</f>
        <v>#N/A</v>
      </c>
      <c r="N67" s="135" t="e">
        <f>NA()</f>
        <v>#N/A</v>
      </c>
      <c r="O67" s="135">
        <f>IF(ISNUMBER('将来負担比率（分子）の構造'!M$52), IF('将来負担比率（分子）の構造'!M$52 &lt; 0, 0, '将来負担比率（分子）の構造'!M$52), NA())</f>
        <v>333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189</v>
      </c>
      <c r="DI1" s="570"/>
      <c r="DJ1" s="570"/>
      <c r="DK1" s="570"/>
      <c r="DL1" s="570"/>
      <c r="DM1" s="570"/>
      <c r="DN1" s="571"/>
      <c r="DP1" s="569" t="s">
        <v>190</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192</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193</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194</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195</v>
      </c>
      <c r="S4" s="573"/>
      <c r="T4" s="573"/>
      <c r="U4" s="573"/>
      <c r="V4" s="573"/>
      <c r="W4" s="573"/>
      <c r="X4" s="573"/>
      <c r="Y4" s="574"/>
      <c r="Z4" s="572" t="s">
        <v>196</v>
      </c>
      <c r="AA4" s="573"/>
      <c r="AB4" s="573"/>
      <c r="AC4" s="574"/>
      <c r="AD4" s="572" t="s">
        <v>197</v>
      </c>
      <c r="AE4" s="573"/>
      <c r="AF4" s="573"/>
      <c r="AG4" s="573"/>
      <c r="AH4" s="573"/>
      <c r="AI4" s="573"/>
      <c r="AJ4" s="573"/>
      <c r="AK4" s="574"/>
      <c r="AL4" s="572" t="s">
        <v>196</v>
      </c>
      <c r="AM4" s="573"/>
      <c r="AN4" s="573"/>
      <c r="AO4" s="574"/>
      <c r="AP4" s="578" t="s">
        <v>198</v>
      </c>
      <c r="AQ4" s="578"/>
      <c r="AR4" s="578"/>
      <c r="AS4" s="578"/>
      <c r="AT4" s="578"/>
      <c r="AU4" s="578"/>
      <c r="AV4" s="578"/>
      <c r="AW4" s="578"/>
      <c r="AX4" s="578"/>
      <c r="AY4" s="578"/>
      <c r="AZ4" s="578"/>
      <c r="BA4" s="578"/>
      <c r="BB4" s="578"/>
      <c r="BC4" s="578"/>
      <c r="BD4" s="578"/>
      <c r="BE4" s="578"/>
      <c r="BF4" s="578"/>
      <c r="BG4" s="578" t="s">
        <v>199</v>
      </c>
      <c r="BH4" s="578"/>
      <c r="BI4" s="578"/>
      <c r="BJ4" s="578"/>
      <c r="BK4" s="578"/>
      <c r="BL4" s="578"/>
      <c r="BM4" s="578"/>
      <c r="BN4" s="578"/>
      <c r="BO4" s="578" t="s">
        <v>196</v>
      </c>
      <c r="BP4" s="578"/>
      <c r="BQ4" s="578"/>
      <c r="BR4" s="578"/>
      <c r="BS4" s="578" t="s">
        <v>200</v>
      </c>
      <c r="BT4" s="578"/>
      <c r="BU4" s="578"/>
      <c r="BV4" s="578"/>
      <c r="BW4" s="578"/>
      <c r="BX4" s="578"/>
      <c r="BY4" s="578"/>
      <c r="BZ4" s="578"/>
      <c r="CA4" s="578"/>
      <c r="CB4" s="578"/>
      <c r="CD4" s="575" t="s">
        <v>201</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202</v>
      </c>
      <c r="C5" s="580"/>
      <c r="D5" s="580"/>
      <c r="E5" s="580"/>
      <c r="F5" s="580"/>
      <c r="G5" s="580"/>
      <c r="H5" s="580"/>
      <c r="I5" s="580"/>
      <c r="J5" s="580"/>
      <c r="K5" s="580"/>
      <c r="L5" s="580"/>
      <c r="M5" s="580"/>
      <c r="N5" s="580"/>
      <c r="O5" s="580"/>
      <c r="P5" s="580"/>
      <c r="Q5" s="581"/>
      <c r="R5" s="582">
        <v>593545</v>
      </c>
      <c r="S5" s="583"/>
      <c r="T5" s="583"/>
      <c r="U5" s="583"/>
      <c r="V5" s="583"/>
      <c r="W5" s="583"/>
      <c r="X5" s="583"/>
      <c r="Y5" s="584"/>
      <c r="Z5" s="585">
        <v>14.7</v>
      </c>
      <c r="AA5" s="585"/>
      <c r="AB5" s="585"/>
      <c r="AC5" s="585"/>
      <c r="AD5" s="586">
        <v>593545</v>
      </c>
      <c r="AE5" s="586"/>
      <c r="AF5" s="586"/>
      <c r="AG5" s="586"/>
      <c r="AH5" s="586"/>
      <c r="AI5" s="586"/>
      <c r="AJ5" s="586"/>
      <c r="AK5" s="586"/>
      <c r="AL5" s="587">
        <v>23.8</v>
      </c>
      <c r="AM5" s="588"/>
      <c r="AN5" s="588"/>
      <c r="AO5" s="589"/>
      <c r="AP5" s="579" t="s">
        <v>203</v>
      </c>
      <c r="AQ5" s="580"/>
      <c r="AR5" s="580"/>
      <c r="AS5" s="580"/>
      <c r="AT5" s="580"/>
      <c r="AU5" s="580"/>
      <c r="AV5" s="580"/>
      <c r="AW5" s="580"/>
      <c r="AX5" s="580"/>
      <c r="AY5" s="580"/>
      <c r="AZ5" s="580"/>
      <c r="BA5" s="580"/>
      <c r="BB5" s="580"/>
      <c r="BC5" s="580"/>
      <c r="BD5" s="580"/>
      <c r="BE5" s="580"/>
      <c r="BF5" s="581"/>
      <c r="BG5" s="593">
        <v>588817</v>
      </c>
      <c r="BH5" s="594"/>
      <c r="BI5" s="594"/>
      <c r="BJ5" s="594"/>
      <c r="BK5" s="594"/>
      <c r="BL5" s="594"/>
      <c r="BM5" s="594"/>
      <c r="BN5" s="595"/>
      <c r="BO5" s="596">
        <v>99.2</v>
      </c>
      <c r="BP5" s="596"/>
      <c r="BQ5" s="596"/>
      <c r="BR5" s="596"/>
      <c r="BS5" s="597">
        <v>46914</v>
      </c>
      <c r="BT5" s="597"/>
      <c r="BU5" s="597"/>
      <c r="BV5" s="597"/>
      <c r="BW5" s="597"/>
      <c r="BX5" s="597"/>
      <c r="BY5" s="597"/>
      <c r="BZ5" s="597"/>
      <c r="CA5" s="597"/>
      <c r="CB5" s="601"/>
      <c r="CD5" s="575" t="s">
        <v>198</v>
      </c>
      <c r="CE5" s="576"/>
      <c r="CF5" s="576"/>
      <c r="CG5" s="576"/>
      <c r="CH5" s="576"/>
      <c r="CI5" s="576"/>
      <c r="CJ5" s="576"/>
      <c r="CK5" s="576"/>
      <c r="CL5" s="576"/>
      <c r="CM5" s="576"/>
      <c r="CN5" s="576"/>
      <c r="CO5" s="576"/>
      <c r="CP5" s="576"/>
      <c r="CQ5" s="577"/>
      <c r="CR5" s="575" t="s">
        <v>204</v>
      </c>
      <c r="CS5" s="576"/>
      <c r="CT5" s="576"/>
      <c r="CU5" s="576"/>
      <c r="CV5" s="576"/>
      <c r="CW5" s="576"/>
      <c r="CX5" s="576"/>
      <c r="CY5" s="577"/>
      <c r="CZ5" s="575" t="s">
        <v>196</v>
      </c>
      <c r="DA5" s="576"/>
      <c r="DB5" s="576"/>
      <c r="DC5" s="577"/>
      <c r="DD5" s="575" t="s">
        <v>205</v>
      </c>
      <c r="DE5" s="576"/>
      <c r="DF5" s="576"/>
      <c r="DG5" s="576"/>
      <c r="DH5" s="576"/>
      <c r="DI5" s="576"/>
      <c r="DJ5" s="576"/>
      <c r="DK5" s="576"/>
      <c r="DL5" s="576"/>
      <c r="DM5" s="576"/>
      <c r="DN5" s="576"/>
      <c r="DO5" s="576"/>
      <c r="DP5" s="577"/>
      <c r="DQ5" s="575" t="s">
        <v>206</v>
      </c>
      <c r="DR5" s="576"/>
      <c r="DS5" s="576"/>
      <c r="DT5" s="576"/>
      <c r="DU5" s="576"/>
      <c r="DV5" s="576"/>
      <c r="DW5" s="576"/>
      <c r="DX5" s="576"/>
      <c r="DY5" s="576"/>
      <c r="DZ5" s="576"/>
      <c r="EA5" s="576"/>
      <c r="EB5" s="576"/>
      <c r="EC5" s="577"/>
    </row>
    <row r="6" spans="2:143" ht="11.25" customHeight="1" x14ac:dyDescent="0.15">
      <c r="B6" s="590" t="s">
        <v>207</v>
      </c>
      <c r="C6" s="591"/>
      <c r="D6" s="591"/>
      <c r="E6" s="591"/>
      <c r="F6" s="591"/>
      <c r="G6" s="591"/>
      <c r="H6" s="591"/>
      <c r="I6" s="591"/>
      <c r="J6" s="591"/>
      <c r="K6" s="591"/>
      <c r="L6" s="591"/>
      <c r="M6" s="591"/>
      <c r="N6" s="591"/>
      <c r="O6" s="591"/>
      <c r="P6" s="591"/>
      <c r="Q6" s="592"/>
      <c r="R6" s="593">
        <v>40930</v>
      </c>
      <c r="S6" s="594"/>
      <c r="T6" s="594"/>
      <c r="U6" s="594"/>
      <c r="V6" s="594"/>
      <c r="W6" s="594"/>
      <c r="X6" s="594"/>
      <c r="Y6" s="595"/>
      <c r="Z6" s="596">
        <v>1</v>
      </c>
      <c r="AA6" s="596"/>
      <c r="AB6" s="596"/>
      <c r="AC6" s="596"/>
      <c r="AD6" s="597">
        <v>40930</v>
      </c>
      <c r="AE6" s="597"/>
      <c r="AF6" s="597"/>
      <c r="AG6" s="597"/>
      <c r="AH6" s="597"/>
      <c r="AI6" s="597"/>
      <c r="AJ6" s="597"/>
      <c r="AK6" s="597"/>
      <c r="AL6" s="598">
        <v>1.6</v>
      </c>
      <c r="AM6" s="599"/>
      <c r="AN6" s="599"/>
      <c r="AO6" s="600"/>
      <c r="AP6" s="590" t="s">
        <v>208</v>
      </c>
      <c r="AQ6" s="591"/>
      <c r="AR6" s="591"/>
      <c r="AS6" s="591"/>
      <c r="AT6" s="591"/>
      <c r="AU6" s="591"/>
      <c r="AV6" s="591"/>
      <c r="AW6" s="591"/>
      <c r="AX6" s="591"/>
      <c r="AY6" s="591"/>
      <c r="AZ6" s="591"/>
      <c r="BA6" s="591"/>
      <c r="BB6" s="591"/>
      <c r="BC6" s="591"/>
      <c r="BD6" s="591"/>
      <c r="BE6" s="591"/>
      <c r="BF6" s="592"/>
      <c r="BG6" s="593">
        <v>588817</v>
      </c>
      <c r="BH6" s="594"/>
      <c r="BI6" s="594"/>
      <c r="BJ6" s="594"/>
      <c r="BK6" s="594"/>
      <c r="BL6" s="594"/>
      <c r="BM6" s="594"/>
      <c r="BN6" s="595"/>
      <c r="BO6" s="596">
        <v>99.2</v>
      </c>
      <c r="BP6" s="596"/>
      <c r="BQ6" s="596"/>
      <c r="BR6" s="596"/>
      <c r="BS6" s="597">
        <v>46914</v>
      </c>
      <c r="BT6" s="597"/>
      <c r="BU6" s="597"/>
      <c r="BV6" s="597"/>
      <c r="BW6" s="597"/>
      <c r="BX6" s="597"/>
      <c r="BY6" s="597"/>
      <c r="BZ6" s="597"/>
      <c r="CA6" s="597"/>
      <c r="CB6" s="601"/>
      <c r="CD6" s="604" t="s">
        <v>209</v>
      </c>
      <c r="CE6" s="605"/>
      <c r="CF6" s="605"/>
      <c r="CG6" s="605"/>
      <c r="CH6" s="605"/>
      <c r="CI6" s="605"/>
      <c r="CJ6" s="605"/>
      <c r="CK6" s="605"/>
      <c r="CL6" s="605"/>
      <c r="CM6" s="605"/>
      <c r="CN6" s="605"/>
      <c r="CO6" s="605"/>
      <c r="CP6" s="605"/>
      <c r="CQ6" s="606"/>
      <c r="CR6" s="593">
        <v>54727</v>
      </c>
      <c r="CS6" s="594"/>
      <c r="CT6" s="594"/>
      <c r="CU6" s="594"/>
      <c r="CV6" s="594"/>
      <c r="CW6" s="594"/>
      <c r="CX6" s="594"/>
      <c r="CY6" s="595"/>
      <c r="CZ6" s="596">
        <v>1.4</v>
      </c>
      <c r="DA6" s="596"/>
      <c r="DB6" s="596"/>
      <c r="DC6" s="596"/>
      <c r="DD6" s="602" t="s">
        <v>210</v>
      </c>
      <c r="DE6" s="594"/>
      <c r="DF6" s="594"/>
      <c r="DG6" s="594"/>
      <c r="DH6" s="594"/>
      <c r="DI6" s="594"/>
      <c r="DJ6" s="594"/>
      <c r="DK6" s="594"/>
      <c r="DL6" s="594"/>
      <c r="DM6" s="594"/>
      <c r="DN6" s="594"/>
      <c r="DO6" s="594"/>
      <c r="DP6" s="595"/>
      <c r="DQ6" s="602">
        <v>54727</v>
      </c>
      <c r="DR6" s="594"/>
      <c r="DS6" s="594"/>
      <c r="DT6" s="594"/>
      <c r="DU6" s="594"/>
      <c r="DV6" s="594"/>
      <c r="DW6" s="594"/>
      <c r="DX6" s="594"/>
      <c r="DY6" s="594"/>
      <c r="DZ6" s="594"/>
      <c r="EA6" s="594"/>
      <c r="EB6" s="594"/>
      <c r="EC6" s="603"/>
    </row>
    <row r="7" spans="2:143" ht="11.25" customHeight="1" x14ac:dyDescent="0.15">
      <c r="B7" s="590" t="s">
        <v>211</v>
      </c>
      <c r="C7" s="591"/>
      <c r="D7" s="591"/>
      <c r="E7" s="591"/>
      <c r="F7" s="591"/>
      <c r="G7" s="591"/>
      <c r="H7" s="591"/>
      <c r="I7" s="591"/>
      <c r="J7" s="591"/>
      <c r="K7" s="591"/>
      <c r="L7" s="591"/>
      <c r="M7" s="591"/>
      <c r="N7" s="591"/>
      <c r="O7" s="591"/>
      <c r="P7" s="591"/>
      <c r="Q7" s="592"/>
      <c r="R7" s="593">
        <v>698</v>
      </c>
      <c r="S7" s="594"/>
      <c r="T7" s="594"/>
      <c r="U7" s="594"/>
      <c r="V7" s="594"/>
      <c r="W7" s="594"/>
      <c r="X7" s="594"/>
      <c r="Y7" s="595"/>
      <c r="Z7" s="596">
        <v>0</v>
      </c>
      <c r="AA7" s="596"/>
      <c r="AB7" s="596"/>
      <c r="AC7" s="596"/>
      <c r="AD7" s="597">
        <v>698</v>
      </c>
      <c r="AE7" s="597"/>
      <c r="AF7" s="597"/>
      <c r="AG7" s="597"/>
      <c r="AH7" s="597"/>
      <c r="AI7" s="597"/>
      <c r="AJ7" s="597"/>
      <c r="AK7" s="597"/>
      <c r="AL7" s="598">
        <v>0</v>
      </c>
      <c r="AM7" s="599"/>
      <c r="AN7" s="599"/>
      <c r="AO7" s="600"/>
      <c r="AP7" s="590" t="s">
        <v>212</v>
      </c>
      <c r="AQ7" s="591"/>
      <c r="AR7" s="591"/>
      <c r="AS7" s="591"/>
      <c r="AT7" s="591"/>
      <c r="AU7" s="591"/>
      <c r="AV7" s="591"/>
      <c r="AW7" s="591"/>
      <c r="AX7" s="591"/>
      <c r="AY7" s="591"/>
      <c r="AZ7" s="591"/>
      <c r="BA7" s="591"/>
      <c r="BB7" s="591"/>
      <c r="BC7" s="591"/>
      <c r="BD7" s="591"/>
      <c r="BE7" s="591"/>
      <c r="BF7" s="592"/>
      <c r="BG7" s="593">
        <v>179814</v>
      </c>
      <c r="BH7" s="594"/>
      <c r="BI7" s="594"/>
      <c r="BJ7" s="594"/>
      <c r="BK7" s="594"/>
      <c r="BL7" s="594"/>
      <c r="BM7" s="594"/>
      <c r="BN7" s="595"/>
      <c r="BO7" s="596">
        <v>30.3</v>
      </c>
      <c r="BP7" s="596"/>
      <c r="BQ7" s="596"/>
      <c r="BR7" s="596"/>
      <c r="BS7" s="597">
        <v>2625</v>
      </c>
      <c r="BT7" s="597"/>
      <c r="BU7" s="597"/>
      <c r="BV7" s="597"/>
      <c r="BW7" s="597"/>
      <c r="BX7" s="597"/>
      <c r="BY7" s="597"/>
      <c r="BZ7" s="597"/>
      <c r="CA7" s="597"/>
      <c r="CB7" s="601"/>
      <c r="CD7" s="607" t="s">
        <v>213</v>
      </c>
      <c r="CE7" s="608"/>
      <c r="CF7" s="608"/>
      <c r="CG7" s="608"/>
      <c r="CH7" s="608"/>
      <c r="CI7" s="608"/>
      <c r="CJ7" s="608"/>
      <c r="CK7" s="608"/>
      <c r="CL7" s="608"/>
      <c r="CM7" s="608"/>
      <c r="CN7" s="608"/>
      <c r="CO7" s="608"/>
      <c r="CP7" s="608"/>
      <c r="CQ7" s="609"/>
      <c r="CR7" s="593">
        <v>668668</v>
      </c>
      <c r="CS7" s="594"/>
      <c r="CT7" s="594"/>
      <c r="CU7" s="594"/>
      <c r="CV7" s="594"/>
      <c r="CW7" s="594"/>
      <c r="CX7" s="594"/>
      <c r="CY7" s="595"/>
      <c r="CZ7" s="596">
        <v>17.2</v>
      </c>
      <c r="DA7" s="596"/>
      <c r="DB7" s="596"/>
      <c r="DC7" s="596"/>
      <c r="DD7" s="602">
        <v>51655</v>
      </c>
      <c r="DE7" s="594"/>
      <c r="DF7" s="594"/>
      <c r="DG7" s="594"/>
      <c r="DH7" s="594"/>
      <c r="DI7" s="594"/>
      <c r="DJ7" s="594"/>
      <c r="DK7" s="594"/>
      <c r="DL7" s="594"/>
      <c r="DM7" s="594"/>
      <c r="DN7" s="594"/>
      <c r="DO7" s="594"/>
      <c r="DP7" s="595"/>
      <c r="DQ7" s="602">
        <v>563064</v>
      </c>
      <c r="DR7" s="594"/>
      <c r="DS7" s="594"/>
      <c r="DT7" s="594"/>
      <c r="DU7" s="594"/>
      <c r="DV7" s="594"/>
      <c r="DW7" s="594"/>
      <c r="DX7" s="594"/>
      <c r="DY7" s="594"/>
      <c r="DZ7" s="594"/>
      <c r="EA7" s="594"/>
      <c r="EB7" s="594"/>
      <c r="EC7" s="603"/>
    </row>
    <row r="8" spans="2:143" ht="11.25" customHeight="1" x14ac:dyDescent="0.15">
      <c r="B8" s="590" t="s">
        <v>214</v>
      </c>
      <c r="C8" s="591"/>
      <c r="D8" s="591"/>
      <c r="E8" s="591"/>
      <c r="F8" s="591"/>
      <c r="G8" s="591"/>
      <c r="H8" s="591"/>
      <c r="I8" s="591"/>
      <c r="J8" s="591"/>
      <c r="K8" s="591"/>
      <c r="L8" s="591"/>
      <c r="M8" s="591"/>
      <c r="N8" s="591"/>
      <c r="O8" s="591"/>
      <c r="P8" s="591"/>
      <c r="Q8" s="592"/>
      <c r="R8" s="593">
        <v>1941</v>
      </c>
      <c r="S8" s="594"/>
      <c r="T8" s="594"/>
      <c r="U8" s="594"/>
      <c r="V8" s="594"/>
      <c r="W8" s="594"/>
      <c r="X8" s="594"/>
      <c r="Y8" s="595"/>
      <c r="Z8" s="596">
        <v>0</v>
      </c>
      <c r="AA8" s="596"/>
      <c r="AB8" s="596"/>
      <c r="AC8" s="596"/>
      <c r="AD8" s="597">
        <v>1941</v>
      </c>
      <c r="AE8" s="597"/>
      <c r="AF8" s="597"/>
      <c r="AG8" s="597"/>
      <c r="AH8" s="597"/>
      <c r="AI8" s="597"/>
      <c r="AJ8" s="597"/>
      <c r="AK8" s="597"/>
      <c r="AL8" s="598">
        <v>0.1</v>
      </c>
      <c r="AM8" s="599"/>
      <c r="AN8" s="599"/>
      <c r="AO8" s="600"/>
      <c r="AP8" s="590" t="s">
        <v>215</v>
      </c>
      <c r="AQ8" s="591"/>
      <c r="AR8" s="591"/>
      <c r="AS8" s="591"/>
      <c r="AT8" s="591"/>
      <c r="AU8" s="591"/>
      <c r="AV8" s="591"/>
      <c r="AW8" s="591"/>
      <c r="AX8" s="591"/>
      <c r="AY8" s="591"/>
      <c r="AZ8" s="591"/>
      <c r="BA8" s="591"/>
      <c r="BB8" s="591"/>
      <c r="BC8" s="591"/>
      <c r="BD8" s="591"/>
      <c r="BE8" s="591"/>
      <c r="BF8" s="592"/>
      <c r="BG8" s="593">
        <v>7321</v>
      </c>
      <c r="BH8" s="594"/>
      <c r="BI8" s="594"/>
      <c r="BJ8" s="594"/>
      <c r="BK8" s="594"/>
      <c r="BL8" s="594"/>
      <c r="BM8" s="594"/>
      <c r="BN8" s="595"/>
      <c r="BO8" s="596">
        <v>1.2</v>
      </c>
      <c r="BP8" s="596"/>
      <c r="BQ8" s="596"/>
      <c r="BR8" s="596"/>
      <c r="BS8" s="602" t="s">
        <v>109</v>
      </c>
      <c r="BT8" s="594"/>
      <c r="BU8" s="594"/>
      <c r="BV8" s="594"/>
      <c r="BW8" s="594"/>
      <c r="BX8" s="594"/>
      <c r="BY8" s="594"/>
      <c r="BZ8" s="594"/>
      <c r="CA8" s="594"/>
      <c r="CB8" s="603"/>
      <c r="CD8" s="607" t="s">
        <v>216</v>
      </c>
      <c r="CE8" s="608"/>
      <c r="CF8" s="608"/>
      <c r="CG8" s="608"/>
      <c r="CH8" s="608"/>
      <c r="CI8" s="608"/>
      <c r="CJ8" s="608"/>
      <c r="CK8" s="608"/>
      <c r="CL8" s="608"/>
      <c r="CM8" s="608"/>
      <c r="CN8" s="608"/>
      <c r="CO8" s="608"/>
      <c r="CP8" s="608"/>
      <c r="CQ8" s="609"/>
      <c r="CR8" s="593">
        <v>748143</v>
      </c>
      <c r="CS8" s="594"/>
      <c r="CT8" s="594"/>
      <c r="CU8" s="594"/>
      <c r="CV8" s="594"/>
      <c r="CW8" s="594"/>
      <c r="CX8" s="594"/>
      <c r="CY8" s="595"/>
      <c r="CZ8" s="596">
        <v>19.3</v>
      </c>
      <c r="DA8" s="596"/>
      <c r="DB8" s="596"/>
      <c r="DC8" s="596"/>
      <c r="DD8" s="602">
        <v>12249</v>
      </c>
      <c r="DE8" s="594"/>
      <c r="DF8" s="594"/>
      <c r="DG8" s="594"/>
      <c r="DH8" s="594"/>
      <c r="DI8" s="594"/>
      <c r="DJ8" s="594"/>
      <c r="DK8" s="594"/>
      <c r="DL8" s="594"/>
      <c r="DM8" s="594"/>
      <c r="DN8" s="594"/>
      <c r="DO8" s="594"/>
      <c r="DP8" s="595"/>
      <c r="DQ8" s="602">
        <v>486181</v>
      </c>
      <c r="DR8" s="594"/>
      <c r="DS8" s="594"/>
      <c r="DT8" s="594"/>
      <c r="DU8" s="594"/>
      <c r="DV8" s="594"/>
      <c r="DW8" s="594"/>
      <c r="DX8" s="594"/>
      <c r="DY8" s="594"/>
      <c r="DZ8" s="594"/>
      <c r="EA8" s="594"/>
      <c r="EB8" s="594"/>
      <c r="EC8" s="603"/>
    </row>
    <row r="9" spans="2:143" ht="11.25" customHeight="1" x14ac:dyDescent="0.15">
      <c r="B9" s="590" t="s">
        <v>217</v>
      </c>
      <c r="C9" s="591"/>
      <c r="D9" s="591"/>
      <c r="E9" s="591"/>
      <c r="F9" s="591"/>
      <c r="G9" s="591"/>
      <c r="H9" s="591"/>
      <c r="I9" s="591"/>
      <c r="J9" s="591"/>
      <c r="K9" s="591"/>
      <c r="L9" s="591"/>
      <c r="M9" s="591"/>
      <c r="N9" s="591"/>
      <c r="O9" s="591"/>
      <c r="P9" s="591"/>
      <c r="Q9" s="592"/>
      <c r="R9" s="593">
        <v>1986</v>
      </c>
      <c r="S9" s="594"/>
      <c r="T9" s="594"/>
      <c r="U9" s="594"/>
      <c r="V9" s="594"/>
      <c r="W9" s="594"/>
      <c r="X9" s="594"/>
      <c r="Y9" s="595"/>
      <c r="Z9" s="596">
        <v>0</v>
      </c>
      <c r="AA9" s="596"/>
      <c r="AB9" s="596"/>
      <c r="AC9" s="596"/>
      <c r="AD9" s="597">
        <v>1986</v>
      </c>
      <c r="AE9" s="597"/>
      <c r="AF9" s="597"/>
      <c r="AG9" s="597"/>
      <c r="AH9" s="597"/>
      <c r="AI9" s="597"/>
      <c r="AJ9" s="597"/>
      <c r="AK9" s="597"/>
      <c r="AL9" s="598">
        <v>0.1</v>
      </c>
      <c r="AM9" s="599"/>
      <c r="AN9" s="599"/>
      <c r="AO9" s="600"/>
      <c r="AP9" s="590" t="s">
        <v>218</v>
      </c>
      <c r="AQ9" s="591"/>
      <c r="AR9" s="591"/>
      <c r="AS9" s="591"/>
      <c r="AT9" s="591"/>
      <c r="AU9" s="591"/>
      <c r="AV9" s="591"/>
      <c r="AW9" s="591"/>
      <c r="AX9" s="591"/>
      <c r="AY9" s="591"/>
      <c r="AZ9" s="591"/>
      <c r="BA9" s="591"/>
      <c r="BB9" s="591"/>
      <c r="BC9" s="591"/>
      <c r="BD9" s="591"/>
      <c r="BE9" s="591"/>
      <c r="BF9" s="592"/>
      <c r="BG9" s="593">
        <v>148887</v>
      </c>
      <c r="BH9" s="594"/>
      <c r="BI9" s="594"/>
      <c r="BJ9" s="594"/>
      <c r="BK9" s="594"/>
      <c r="BL9" s="594"/>
      <c r="BM9" s="594"/>
      <c r="BN9" s="595"/>
      <c r="BO9" s="596">
        <v>25.1</v>
      </c>
      <c r="BP9" s="596"/>
      <c r="BQ9" s="596"/>
      <c r="BR9" s="596"/>
      <c r="BS9" s="602" t="s">
        <v>109</v>
      </c>
      <c r="BT9" s="594"/>
      <c r="BU9" s="594"/>
      <c r="BV9" s="594"/>
      <c r="BW9" s="594"/>
      <c r="BX9" s="594"/>
      <c r="BY9" s="594"/>
      <c r="BZ9" s="594"/>
      <c r="CA9" s="594"/>
      <c r="CB9" s="603"/>
      <c r="CD9" s="607" t="s">
        <v>219</v>
      </c>
      <c r="CE9" s="608"/>
      <c r="CF9" s="608"/>
      <c r="CG9" s="608"/>
      <c r="CH9" s="608"/>
      <c r="CI9" s="608"/>
      <c r="CJ9" s="608"/>
      <c r="CK9" s="608"/>
      <c r="CL9" s="608"/>
      <c r="CM9" s="608"/>
      <c r="CN9" s="608"/>
      <c r="CO9" s="608"/>
      <c r="CP9" s="608"/>
      <c r="CQ9" s="609"/>
      <c r="CR9" s="593">
        <v>322285</v>
      </c>
      <c r="CS9" s="594"/>
      <c r="CT9" s="594"/>
      <c r="CU9" s="594"/>
      <c r="CV9" s="594"/>
      <c r="CW9" s="594"/>
      <c r="CX9" s="594"/>
      <c r="CY9" s="595"/>
      <c r="CZ9" s="596">
        <v>8.3000000000000007</v>
      </c>
      <c r="DA9" s="596"/>
      <c r="DB9" s="596"/>
      <c r="DC9" s="596"/>
      <c r="DD9" s="602">
        <v>38417</v>
      </c>
      <c r="DE9" s="594"/>
      <c r="DF9" s="594"/>
      <c r="DG9" s="594"/>
      <c r="DH9" s="594"/>
      <c r="DI9" s="594"/>
      <c r="DJ9" s="594"/>
      <c r="DK9" s="594"/>
      <c r="DL9" s="594"/>
      <c r="DM9" s="594"/>
      <c r="DN9" s="594"/>
      <c r="DO9" s="594"/>
      <c r="DP9" s="595"/>
      <c r="DQ9" s="602">
        <v>282225</v>
      </c>
      <c r="DR9" s="594"/>
      <c r="DS9" s="594"/>
      <c r="DT9" s="594"/>
      <c r="DU9" s="594"/>
      <c r="DV9" s="594"/>
      <c r="DW9" s="594"/>
      <c r="DX9" s="594"/>
      <c r="DY9" s="594"/>
      <c r="DZ9" s="594"/>
      <c r="EA9" s="594"/>
      <c r="EB9" s="594"/>
      <c r="EC9" s="603"/>
    </row>
    <row r="10" spans="2:143" ht="11.25" customHeight="1" x14ac:dyDescent="0.15">
      <c r="B10" s="590" t="s">
        <v>220</v>
      </c>
      <c r="C10" s="591"/>
      <c r="D10" s="591"/>
      <c r="E10" s="591"/>
      <c r="F10" s="591"/>
      <c r="G10" s="591"/>
      <c r="H10" s="591"/>
      <c r="I10" s="591"/>
      <c r="J10" s="591"/>
      <c r="K10" s="591"/>
      <c r="L10" s="591"/>
      <c r="M10" s="591"/>
      <c r="N10" s="591"/>
      <c r="O10" s="591"/>
      <c r="P10" s="591"/>
      <c r="Q10" s="592"/>
      <c r="R10" s="593">
        <v>95271</v>
      </c>
      <c r="S10" s="594"/>
      <c r="T10" s="594"/>
      <c r="U10" s="594"/>
      <c r="V10" s="594"/>
      <c r="W10" s="594"/>
      <c r="X10" s="594"/>
      <c r="Y10" s="595"/>
      <c r="Z10" s="596">
        <v>2.4</v>
      </c>
      <c r="AA10" s="596"/>
      <c r="AB10" s="596"/>
      <c r="AC10" s="596"/>
      <c r="AD10" s="597">
        <v>95271</v>
      </c>
      <c r="AE10" s="597"/>
      <c r="AF10" s="597"/>
      <c r="AG10" s="597"/>
      <c r="AH10" s="597"/>
      <c r="AI10" s="597"/>
      <c r="AJ10" s="597"/>
      <c r="AK10" s="597"/>
      <c r="AL10" s="598">
        <v>3.8</v>
      </c>
      <c r="AM10" s="599"/>
      <c r="AN10" s="599"/>
      <c r="AO10" s="600"/>
      <c r="AP10" s="590" t="s">
        <v>221</v>
      </c>
      <c r="AQ10" s="591"/>
      <c r="AR10" s="591"/>
      <c r="AS10" s="591"/>
      <c r="AT10" s="591"/>
      <c r="AU10" s="591"/>
      <c r="AV10" s="591"/>
      <c r="AW10" s="591"/>
      <c r="AX10" s="591"/>
      <c r="AY10" s="591"/>
      <c r="AZ10" s="591"/>
      <c r="BA10" s="591"/>
      <c r="BB10" s="591"/>
      <c r="BC10" s="591"/>
      <c r="BD10" s="591"/>
      <c r="BE10" s="591"/>
      <c r="BF10" s="592"/>
      <c r="BG10" s="593">
        <v>13525</v>
      </c>
      <c r="BH10" s="594"/>
      <c r="BI10" s="594"/>
      <c r="BJ10" s="594"/>
      <c r="BK10" s="594"/>
      <c r="BL10" s="594"/>
      <c r="BM10" s="594"/>
      <c r="BN10" s="595"/>
      <c r="BO10" s="596">
        <v>2.2999999999999998</v>
      </c>
      <c r="BP10" s="596"/>
      <c r="BQ10" s="596"/>
      <c r="BR10" s="596"/>
      <c r="BS10" s="602">
        <v>1140</v>
      </c>
      <c r="BT10" s="594"/>
      <c r="BU10" s="594"/>
      <c r="BV10" s="594"/>
      <c r="BW10" s="594"/>
      <c r="BX10" s="594"/>
      <c r="BY10" s="594"/>
      <c r="BZ10" s="594"/>
      <c r="CA10" s="594"/>
      <c r="CB10" s="603"/>
      <c r="CD10" s="607" t="s">
        <v>222</v>
      </c>
      <c r="CE10" s="608"/>
      <c r="CF10" s="608"/>
      <c r="CG10" s="608"/>
      <c r="CH10" s="608"/>
      <c r="CI10" s="608"/>
      <c r="CJ10" s="608"/>
      <c r="CK10" s="608"/>
      <c r="CL10" s="608"/>
      <c r="CM10" s="608"/>
      <c r="CN10" s="608"/>
      <c r="CO10" s="608"/>
      <c r="CP10" s="608"/>
      <c r="CQ10" s="609"/>
      <c r="CR10" s="593">
        <v>2979</v>
      </c>
      <c r="CS10" s="594"/>
      <c r="CT10" s="594"/>
      <c r="CU10" s="594"/>
      <c r="CV10" s="594"/>
      <c r="CW10" s="594"/>
      <c r="CX10" s="594"/>
      <c r="CY10" s="595"/>
      <c r="CZ10" s="596">
        <v>0.1</v>
      </c>
      <c r="DA10" s="596"/>
      <c r="DB10" s="596"/>
      <c r="DC10" s="596"/>
      <c r="DD10" s="602" t="s">
        <v>109</v>
      </c>
      <c r="DE10" s="594"/>
      <c r="DF10" s="594"/>
      <c r="DG10" s="594"/>
      <c r="DH10" s="594"/>
      <c r="DI10" s="594"/>
      <c r="DJ10" s="594"/>
      <c r="DK10" s="594"/>
      <c r="DL10" s="594"/>
      <c r="DM10" s="594"/>
      <c r="DN10" s="594"/>
      <c r="DO10" s="594"/>
      <c r="DP10" s="595"/>
      <c r="DQ10" s="602">
        <v>979</v>
      </c>
      <c r="DR10" s="594"/>
      <c r="DS10" s="594"/>
      <c r="DT10" s="594"/>
      <c r="DU10" s="594"/>
      <c r="DV10" s="594"/>
      <c r="DW10" s="594"/>
      <c r="DX10" s="594"/>
      <c r="DY10" s="594"/>
      <c r="DZ10" s="594"/>
      <c r="EA10" s="594"/>
      <c r="EB10" s="594"/>
      <c r="EC10" s="603"/>
    </row>
    <row r="11" spans="2:143" ht="11.25" customHeight="1" x14ac:dyDescent="0.15">
      <c r="B11" s="590" t="s">
        <v>223</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224</v>
      </c>
      <c r="AQ11" s="591"/>
      <c r="AR11" s="591"/>
      <c r="AS11" s="591"/>
      <c r="AT11" s="591"/>
      <c r="AU11" s="591"/>
      <c r="AV11" s="591"/>
      <c r="AW11" s="591"/>
      <c r="AX11" s="591"/>
      <c r="AY11" s="591"/>
      <c r="AZ11" s="591"/>
      <c r="BA11" s="591"/>
      <c r="BB11" s="591"/>
      <c r="BC11" s="591"/>
      <c r="BD11" s="591"/>
      <c r="BE11" s="591"/>
      <c r="BF11" s="592"/>
      <c r="BG11" s="593">
        <v>10081</v>
      </c>
      <c r="BH11" s="594"/>
      <c r="BI11" s="594"/>
      <c r="BJ11" s="594"/>
      <c r="BK11" s="594"/>
      <c r="BL11" s="594"/>
      <c r="BM11" s="594"/>
      <c r="BN11" s="595"/>
      <c r="BO11" s="596">
        <v>1.7</v>
      </c>
      <c r="BP11" s="596"/>
      <c r="BQ11" s="596"/>
      <c r="BR11" s="596"/>
      <c r="BS11" s="602">
        <v>1485</v>
      </c>
      <c r="BT11" s="594"/>
      <c r="BU11" s="594"/>
      <c r="BV11" s="594"/>
      <c r="BW11" s="594"/>
      <c r="BX11" s="594"/>
      <c r="BY11" s="594"/>
      <c r="BZ11" s="594"/>
      <c r="CA11" s="594"/>
      <c r="CB11" s="603"/>
      <c r="CD11" s="607" t="s">
        <v>225</v>
      </c>
      <c r="CE11" s="608"/>
      <c r="CF11" s="608"/>
      <c r="CG11" s="608"/>
      <c r="CH11" s="608"/>
      <c r="CI11" s="608"/>
      <c r="CJ11" s="608"/>
      <c r="CK11" s="608"/>
      <c r="CL11" s="608"/>
      <c r="CM11" s="608"/>
      <c r="CN11" s="608"/>
      <c r="CO11" s="608"/>
      <c r="CP11" s="608"/>
      <c r="CQ11" s="609"/>
      <c r="CR11" s="593">
        <v>214883</v>
      </c>
      <c r="CS11" s="594"/>
      <c r="CT11" s="594"/>
      <c r="CU11" s="594"/>
      <c r="CV11" s="594"/>
      <c r="CW11" s="594"/>
      <c r="CX11" s="594"/>
      <c r="CY11" s="595"/>
      <c r="CZ11" s="596">
        <v>5.5</v>
      </c>
      <c r="DA11" s="596"/>
      <c r="DB11" s="596"/>
      <c r="DC11" s="596"/>
      <c r="DD11" s="602">
        <v>68486</v>
      </c>
      <c r="DE11" s="594"/>
      <c r="DF11" s="594"/>
      <c r="DG11" s="594"/>
      <c r="DH11" s="594"/>
      <c r="DI11" s="594"/>
      <c r="DJ11" s="594"/>
      <c r="DK11" s="594"/>
      <c r="DL11" s="594"/>
      <c r="DM11" s="594"/>
      <c r="DN11" s="594"/>
      <c r="DO11" s="594"/>
      <c r="DP11" s="595"/>
      <c r="DQ11" s="602">
        <v>132880</v>
      </c>
      <c r="DR11" s="594"/>
      <c r="DS11" s="594"/>
      <c r="DT11" s="594"/>
      <c r="DU11" s="594"/>
      <c r="DV11" s="594"/>
      <c r="DW11" s="594"/>
      <c r="DX11" s="594"/>
      <c r="DY11" s="594"/>
      <c r="DZ11" s="594"/>
      <c r="EA11" s="594"/>
      <c r="EB11" s="594"/>
      <c r="EC11" s="603"/>
    </row>
    <row r="12" spans="2:143" ht="11.25" customHeight="1" x14ac:dyDescent="0.15">
      <c r="B12" s="590" t="s">
        <v>226</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227</v>
      </c>
      <c r="AQ12" s="591"/>
      <c r="AR12" s="591"/>
      <c r="AS12" s="591"/>
      <c r="AT12" s="591"/>
      <c r="AU12" s="591"/>
      <c r="AV12" s="591"/>
      <c r="AW12" s="591"/>
      <c r="AX12" s="591"/>
      <c r="AY12" s="591"/>
      <c r="AZ12" s="591"/>
      <c r="BA12" s="591"/>
      <c r="BB12" s="591"/>
      <c r="BC12" s="591"/>
      <c r="BD12" s="591"/>
      <c r="BE12" s="591"/>
      <c r="BF12" s="592"/>
      <c r="BG12" s="593">
        <v>379260</v>
      </c>
      <c r="BH12" s="594"/>
      <c r="BI12" s="594"/>
      <c r="BJ12" s="594"/>
      <c r="BK12" s="594"/>
      <c r="BL12" s="594"/>
      <c r="BM12" s="594"/>
      <c r="BN12" s="595"/>
      <c r="BO12" s="596">
        <v>63.9</v>
      </c>
      <c r="BP12" s="596"/>
      <c r="BQ12" s="596"/>
      <c r="BR12" s="596"/>
      <c r="BS12" s="602">
        <v>44289</v>
      </c>
      <c r="BT12" s="594"/>
      <c r="BU12" s="594"/>
      <c r="BV12" s="594"/>
      <c r="BW12" s="594"/>
      <c r="BX12" s="594"/>
      <c r="BY12" s="594"/>
      <c r="BZ12" s="594"/>
      <c r="CA12" s="594"/>
      <c r="CB12" s="603"/>
      <c r="CD12" s="607" t="s">
        <v>228</v>
      </c>
      <c r="CE12" s="608"/>
      <c r="CF12" s="608"/>
      <c r="CG12" s="608"/>
      <c r="CH12" s="608"/>
      <c r="CI12" s="608"/>
      <c r="CJ12" s="608"/>
      <c r="CK12" s="608"/>
      <c r="CL12" s="608"/>
      <c r="CM12" s="608"/>
      <c r="CN12" s="608"/>
      <c r="CO12" s="608"/>
      <c r="CP12" s="608"/>
      <c r="CQ12" s="609"/>
      <c r="CR12" s="593">
        <v>118726</v>
      </c>
      <c r="CS12" s="594"/>
      <c r="CT12" s="594"/>
      <c r="CU12" s="594"/>
      <c r="CV12" s="594"/>
      <c r="CW12" s="594"/>
      <c r="CX12" s="594"/>
      <c r="CY12" s="595"/>
      <c r="CZ12" s="596">
        <v>3.1</v>
      </c>
      <c r="DA12" s="596"/>
      <c r="DB12" s="596"/>
      <c r="DC12" s="596"/>
      <c r="DD12" s="602">
        <v>11597</v>
      </c>
      <c r="DE12" s="594"/>
      <c r="DF12" s="594"/>
      <c r="DG12" s="594"/>
      <c r="DH12" s="594"/>
      <c r="DI12" s="594"/>
      <c r="DJ12" s="594"/>
      <c r="DK12" s="594"/>
      <c r="DL12" s="594"/>
      <c r="DM12" s="594"/>
      <c r="DN12" s="594"/>
      <c r="DO12" s="594"/>
      <c r="DP12" s="595"/>
      <c r="DQ12" s="602">
        <v>89015</v>
      </c>
      <c r="DR12" s="594"/>
      <c r="DS12" s="594"/>
      <c r="DT12" s="594"/>
      <c r="DU12" s="594"/>
      <c r="DV12" s="594"/>
      <c r="DW12" s="594"/>
      <c r="DX12" s="594"/>
      <c r="DY12" s="594"/>
      <c r="DZ12" s="594"/>
      <c r="EA12" s="594"/>
      <c r="EB12" s="594"/>
      <c r="EC12" s="603"/>
    </row>
    <row r="13" spans="2:143" ht="11.25" customHeight="1" x14ac:dyDescent="0.15">
      <c r="B13" s="590" t="s">
        <v>229</v>
      </c>
      <c r="C13" s="591"/>
      <c r="D13" s="591"/>
      <c r="E13" s="591"/>
      <c r="F13" s="591"/>
      <c r="G13" s="591"/>
      <c r="H13" s="591"/>
      <c r="I13" s="591"/>
      <c r="J13" s="591"/>
      <c r="K13" s="591"/>
      <c r="L13" s="591"/>
      <c r="M13" s="591"/>
      <c r="N13" s="591"/>
      <c r="O13" s="591"/>
      <c r="P13" s="591"/>
      <c r="Q13" s="592"/>
      <c r="R13" s="593">
        <v>7567</v>
      </c>
      <c r="S13" s="594"/>
      <c r="T13" s="594"/>
      <c r="U13" s="594"/>
      <c r="V13" s="594"/>
      <c r="W13" s="594"/>
      <c r="X13" s="594"/>
      <c r="Y13" s="595"/>
      <c r="Z13" s="596">
        <v>0.2</v>
      </c>
      <c r="AA13" s="596"/>
      <c r="AB13" s="596"/>
      <c r="AC13" s="596"/>
      <c r="AD13" s="597">
        <v>7567</v>
      </c>
      <c r="AE13" s="597"/>
      <c r="AF13" s="597"/>
      <c r="AG13" s="597"/>
      <c r="AH13" s="597"/>
      <c r="AI13" s="597"/>
      <c r="AJ13" s="597"/>
      <c r="AK13" s="597"/>
      <c r="AL13" s="598">
        <v>0.3</v>
      </c>
      <c r="AM13" s="599"/>
      <c r="AN13" s="599"/>
      <c r="AO13" s="600"/>
      <c r="AP13" s="590" t="s">
        <v>230</v>
      </c>
      <c r="AQ13" s="591"/>
      <c r="AR13" s="591"/>
      <c r="AS13" s="591"/>
      <c r="AT13" s="591"/>
      <c r="AU13" s="591"/>
      <c r="AV13" s="591"/>
      <c r="AW13" s="591"/>
      <c r="AX13" s="591"/>
      <c r="AY13" s="591"/>
      <c r="AZ13" s="591"/>
      <c r="BA13" s="591"/>
      <c r="BB13" s="591"/>
      <c r="BC13" s="591"/>
      <c r="BD13" s="591"/>
      <c r="BE13" s="591"/>
      <c r="BF13" s="592"/>
      <c r="BG13" s="593">
        <v>355110</v>
      </c>
      <c r="BH13" s="594"/>
      <c r="BI13" s="594"/>
      <c r="BJ13" s="594"/>
      <c r="BK13" s="594"/>
      <c r="BL13" s="594"/>
      <c r="BM13" s="594"/>
      <c r="BN13" s="595"/>
      <c r="BO13" s="596">
        <v>59.8</v>
      </c>
      <c r="BP13" s="596"/>
      <c r="BQ13" s="596"/>
      <c r="BR13" s="596"/>
      <c r="BS13" s="602">
        <v>44289</v>
      </c>
      <c r="BT13" s="594"/>
      <c r="BU13" s="594"/>
      <c r="BV13" s="594"/>
      <c r="BW13" s="594"/>
      <c r="BX13" s="594"/>
      <c r="BY13" s="594"/>
      <c r="BZ13" s="594"/>
      <c r="CA13" s="594"/>
      <c r="CB13" s="603"/>
      <c r="CD13" s="607" t="s">
        <v>231</v>
      </c>
      <c r="CE13" s="608"/>
      <c r="CF13" s="608"/>
      <c r="CG13" s="608"/>
      <c r="CH13" s="608"/>
      <c r="CI13" s="608"/>
      <c r="CJ13" s="608"/>
      <c r="CK13" s="608"/>
      <c r="CL13" s="608"/>
      <c r="CM13" s="608"/>
      <c r="CN13" s="608"/>
      <c r="CO13" s="608"/>
      <c r="CP13" s="608"/>
      <c r="CQ13" s="609"/>
      <c r="CR13" s="593">
        <v>494779</v>
      </c>
      <c r="CS13" s="594"/>
      <c r="CT13" s="594"/>
      <c r="CU13" s="594"/>
      <c r="CV13" s="594"/>
      <c r="CW13" s="594"/>
      <c r="CX13" s="594"/>
      <c r="CY13" s="595"/>
      <c r="CZ13" s="596">
        <v>12.8</v>
      </c>
      <c r="DA13" s="596"/>
      <c r="DB13" s="596"/>
      <c r="DC13" s="596"/>
      <c r="DD13" s="602">
        <v>320602</v>
      </c>
      <c r="DE13" s="594"/>
      <c r="DF13" s="594"/>
      <c r="DG13" s="594"/>
      <c r="DH13" s="594"/>
      <c r="DI13" s="594"/>
      <c r="DJ13" s="594"/>
      <c r="DK13" s="594"/>
      <c r="DL13" s="594"/>
      <c r="DM13" s="594"/>
      <c r="DN13" s="594"/>
      <c r="DO13" s="594"/>
      <c r="DP13" s="595"/>
      <c r="DQ13" s="602">
        <v>256433</v>
      </c>
      <c r="DR13" s="594"/>
      <c r="DS13" s="594"/>
      <c r="DT13" s="594"/>
      <c r="DU13" s="594"/>
      <c r="DV13" s="594"/>
      <c r="DW13" s="594"/>
      <c r="DX13" s="594"/>
      <c r="DY13" s="594"/>
      <c r="DZ13" s="594"/>
      <c r="EA13" s="594"/>
      <c r="EB13" s="594"/>
      <c r="EC13" s="603"/>
    </row>
    <row r="14" spans="2:143" ht="11.25" customHeight="1" x14ac:dyDescent="0.15">
      <c r="B14" s="590" t="s">
        <v>232</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233</v>
      </c>
      <c r="AQ14" s="591"/>
      <c r="AR14" s="591"/>
      <c r="AS14" s="591"/>
      <c r="AT14" s="591"/>
      <c r="AU14" s="591"/>
      <c r="AV14" s="591"/>
      <c r="AW14" s="591"/>
      <c r="AX14" s="591"/>
      <c r="AY14" s="591"/>
      <c r="AZ14" s="591"/>
      <c r="BA14" s="591"/>
      <c r="BB14" s="591"/>
      <c r="BC14" s="591"/>
      <c r="BD14" s="591"/>
      <c r="BE14" s="591"/>
      <c r="BF14" s="592"/>
      <c r="BG14" s="593">
        <v>10857</v>
      </c>
      <c r="BH14" s="594"/>
      <c r="BI14" s="594"/>
      <c r="BJ14" s="594"/>
      <c r="BK14" s="594"/>
      <c r="BL14" s="594"/>
      <c r="BM14" s="594"/>
      <c r="BN14" s="595"/>
      <c r="BO14" s="596">
        <v>1.8</v>
      </c>
      <c r="BP14" s="596"/>
      <c r="BQ14" s="596"/>
      <c r="BR14" s="596"/>
      <c r="BS14" s="602" t="s">
        <v>109</v>
      </c>
      <c r="BT14" s="594"/>
      <c r="BU14" s="594"/>
      <c r="BV14" s="594"/>
      <c r="BW14" s="594"/>
      <c r="BX14" s="594"/>
      <c r="BY14" s="594"/>
      <c r="BZ14" s="594"/>
      <c r="CA14" s="594"/>
      <c r="CB14" s="603"/>
      <c r="CD14" s="607" t="s">
        <v>234</v>
      </c>
      <c r="CE14" s="608"/>
      <c r="CF14" s="608"/>
      <c r="CG14" s="608"/>
      <c r="CH14" s="608"/>
      <c r="CI14" s="608"/>
      <c r="CJ14" s="608"/>
      <c r="CK14" s="608"/>
      <c r="CL14" s="608"/>
      <c r="CM14" s="608"/>
      <c r="CN14" s="608"/>
      <c r="CO14" s="608"/>
      <c r="CP14" s="608"/>
      <c r="CQ14" s="609"/>
      <c r="CR14" s="593">
        <v>206418</v>
      </c>
      <c r="CS14" s="594"/>
      <c r="CT14" s="594"/>
      <c r="CU14" s="594"/>
      <c r="CV14" s="594"/>
      <c r="CW14" s="594"/>
      <c r="CX14" s="594"/>
      <c r="CY14" s="595"/>
      <c r="CZ14" s="596">
        <v>5.3</v>
      </c>
      <c r="DA14" s="596"/>
      <c r="DB14" s="596"/>
      <c r="DC14" s="596"/>
      <c r="DD14" s="602">
        <v>69275</v>
      </c>
      <c r="DE14" s="594"/>
      <c r="DF14" s="594"/>
      <c r="DG14" s="594"/>
      <c r="DH14" s="594"/>
      <c r="DI14" s="594"/>
      <c r="DJ14" s="594"/>
      <c r="DK14" s="594"/>
      <c r="DL14" s="594"/>
      <c r="DM14" s="594"/>
      <c r="DN14" s="594"/>
      <c r="DO14" s="594"/>
      <c r="DP14" s="595"/>
      <c r="DQ14" s="602">
        <v>150676</v>
      </c>
      <c r="DR14" s="594"/>
      <c r="DS14" s="594"/>
      <c r="DT14" s="594"/>
      <c r="DU14" s="594"/>
      <c r="DV14" s="594"/>
      <c r="DW14" s="594"/>
      <c r="DX14" s="594"/>
      <c r="DY14" s="594"/>
      <c r="DZ14" s="594"/>
      <c r="EA14" s="594"/>
      <c r="EB14" s="594"/>
      <c r="EC14" s="603"/>
    </row>
    <row r="15" spans="2:143" ht="11.25" customHeight="1" x14ac:dyDescent="0.15">
      <c r="B15" s="590" t="s">
        <v>235</v>
      </c>
      <c r="C15" s="591"/>
      <c r="D15" s="591"/>
      <c r="E15" s="591"/>
      <c r="F15" s="591"/>
      <c r="G15" s="591"/>
      <c r="H15" s="591"/>
      <c r="I15" s="591"/>
      <c r="J15" s="591"/>
      <c r="K15" s="591"/>
      <c r="L15" s="591"/>
      <c r="M15" s="591"/>
      <c r="N15" s="591"/>
      <c r="O15" s="591"/>
      <c r="P15" s="591"/>
      <c r="Q15" s="592"/>
      <c r="R15" s="593">
        <v>1212</v>
      </c>
      <c r="S15" s="594"/>
      <c r="T15" s="594"/>
      <c r="U15" s="594"/>
      <c r="V15" s="594"/>
      <c r="W15" s="594"/>
      <c r="X15" s="594"/>
      <c r="Y15" s="595"/>
      <c r="Z15" s="596">
        <v>0</v>
      </c>
      <c r="AA15" s="596"/>
      <c r="AB15" s="596"/>
      <c r="AC15" s="596"/>
      <c r="AD15" s="597">
        <v>1212</v>
      </c>
      <c r="AE15" s="597"/>
      <c r="AF15" s="597"/>
      <c r="AG15" s="597"/>
      <c r="AH15" s="597"/>
      <c r="AI15" s="597"/>
      <c r="AJ15" s="597"/>
      <c r="AK15" s="597"/>
      <c r="AL15" s="598">
        <v>0</v>
      </c>
      <c r="AM15" s="599"/>
      <c r="AN15" s="599"/>
      <c r="AO15" s="600"/>
      <c r="AP15" s="590" t="s">
        <v>236</v>
      </c>
      <c r="AQ15" s="591"/>
      <c r="AR15" s="591"/>
      <c r="AS15" s="591"/>
      <c r="AT15" s="591"/>
      <c r="AU15" s="591"/>
      <c r="AV15" s="591"/>
      <c r="AW15" s="591"/>
      <c r="AX15" s="591"/>
      <c r="AY15" s="591"/>
      <c r="AZ15" s="591"/>
      <c r="BA15" s="591"/>
      <c r="BB15" s="591"/>
      <c r="BC15" s="591"/>
      <c r="BD15" s="591"/>
      <c r="BE15" s="591"/>
      <c r="BF15" s="592"/>
      <c r="BG15" s="593">
        <v>18886</v>
      </c>
      <c r="BH15" s="594"/>
      <c r="BI15" s="594"/>
      <c r="BJ15" s="594"/>
      <c r="BK15" s="594"/>
      <c r="BL15" s="594"/>
      <c r="BM15" s="594"/>
      <c r="BN15" s="595"/>
      <c r="BO15" s="596">
        <v>3.2</v>
      </c>
      <c r="BP15" s="596"/>
      <c r="BQ15" s="596"/>
      <c r="BR15" s="596"/>
      <c r="BS15" s="602" t="s">
        <v>109</v>
      </c>
      <c r="BT15" s="594"/>
      <c r="BU15" s="594"/>
      <c r="BV15" s="594"/>
      <c r="BW15" s="594"/>
      <c r="BX15" s="594"/>
      <c r="BY15" s="594"/>
      <c r="BZ15" s="594"/>
      <c r="CA15" s="594"/>
      <c r="CB15" s="603"/>
      <c r="CD15" s="607" t="s">
        <v>237</v>
      </c>
      <c r="CE15" s="608"/>
      <c r="CF15" s="608"/>
      <c r="CG15" s="608"/>
      <c r="CH15" s="608"/>
      <c r="CI15" s="608"/>
      <c r="CJ15" s="608"/>
      <c r="CK15" s="608"/>
      <c r="CL15" s="608"/>
      <c r="CM15" s="608"/>
      <c r="CN15" s="608"/>
      <c r="CO15" s="608"/>
      <c r="CP15" s="608"/>
      <c r="CQ15" s="609"/>
      <c r="CR15" s="593">
        <v>294009</v>
      </c>
      <c r="CS15" s="594"/>
      <c r="CT15" s="594"/>
      <c r="CU15" s="594"/>
      <c r="CV15" s="594"/>
      <c r="CW15" s="594"/>
      <c r="CX15" s="594"/>
      <c r="CY15" s="595"/>
      <c r="CZ15" s="596">
        <v>7.6</v>
      </c>
      <c r="DA15" s="596"/>
      <c r="DB15" s="596"/>
      <c r="DC15" s="596"/>
      <c r="DD15" s="602">
        <v>15004</v>
      </c>
      <c r="DE15" s="594"/>
      <c r="DF15" s="594"/>
      <c r="DG15" s="594"/>
      <c r="DH15" s="594"/>
      <c r="DI15" s="594"/>
      <c r="DJ15" s="594"/>
      <c r="DK15" s="594"/>
      <c r="DL15" s="594"/>
      <c r="DM15" s="594"/>
      <c r="DN15" s="594"/>
      <c r="DO15" s="594"/>
      <c r="DP15" s="595"/>
      <c r="DQ15" s="602">
        <v>246660</v>
      </c>
      <c r="DR15" s="594"/>
      <c r="DS15" s="594"/>
      <c r="DT15" s="594"/>
      <c r="DU15" s="594"/>
      <c r="DV15" s="594"/>
      <c r="DW15" s="594"/>
      <c r="DX15" s="594"/>
      <c r="DY15" s="594"/>
      <c r="DZ15" s="594"/>
      <c r="EA15" s="594"/>
      <c r="EB15" s="594"/>
      <c r="EC15" s="603"/>
    </row>
    <row r="16" spans="2:143" ht="11.25" customHeight="1" x14ac:dyDescent="0.15">
      <c r="B16" s="590" t="s">
        <v>238</v>
      </c>
      <c r="C16" s="591"/>
      <c r="D16" s="591"/>
      <c r="E16" s="591"/>
      <c r="F16" s="591"/>
      <c r="G16" s="591"/>
      <c r="H16" s="591"/>
      <c r="I16" s="591"/>
      <c r="J16" s="591"/>
      <c r="K16" s="591"/>
      <c r="L16" s="591"/>
      <c r="M16" s="591"/>
      <c r="N16" s="591"/>
      <c r="O16" s="591"/>
      <c r="P16" s="591"/>
      <c r="Q16" s="592"/>
      <c r="R16" s="593">
        <v>1945572</v>
      </c>
      <c r="S16" s="594"/>
      <c r="T16" s="594"/>
      <c r="U16" s="594"/>
      <c r="V16" s="594"/>
      <c r="W16" s="594"/>
      <c r="X16" s="594"/>
      <c r="Y16" s="595"/>
      <c r="Z16" s="596">
        <v>48.1</v>
      </c>
      <c r="AA16" s="596"/>
      <c r="AB16" s="596"/>
      <c r="AC16" s="596"/>
      <c r="AD16" s="597">
        <v>1728695</v>
      </c>
      <c r="AE16" s="597"/>
      <c r="AF16" s="597"/>
      <c r="AG16" s="597"/>
      <c r="AH16" s="597"/>
      <c r="AI16" s="597"/>
      <c r="AJ16" s="597"/>
      <c r="AK16" s="597"/>
      <c r="AL16" s="598">
        <v>69.5</v>
      </c>
      <c r="AM16" s="599"/>
      <c r="AN16" s="599"/>
      <c r="AO16" s="600"/>
      <c r="AP16" s="590" t="s">
        <v>239</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240</v>
      </c>
      <c r="CE16" s="608"/>
      <c r="CF16" s="608"/>
      <c r="CG16" s="608"/>
      <c r="CH16" s="608"/>
      <c r="CI16" s="608"/>
      <c r="CJ16" s="608"/>
      <c r="CK16" s="608"/>
      <c r="CL16" s="608"/>
      <c r="CM16" s="608"/>
      <c r="CN16" s="608"/>
      <c r="CO16" s="608"/>
      <c r="CP16" s="608"/>
      <c r="CQ16" s="609"/>
      <c r="CR16" s="593">
        <v>280923</v>
      </c>
      <c r="CS16" s="594"/>
      <c r="CT16" s="594"/>
      <c r="CU16" s="594"/>
      <c r="CV16" s="594"/>
      <c r="CW16" s="594"/>
      <c r="CX16" s="594"/>
      <c r="CY16" s="595"/>
      <c r="CZ16" s="596">
        <v>7.2</v>
      </c>
      <c r="DA16" s="596"/>
      <c r="DB16" s="596"/>
      <c r="DC16" s="596"/>
      <c r="DD16" s="602" t="s">
        <v>109</v>
      </c>
      <c r="DE16" s="594"/>
      <c r="DF16" s="594"/>
      <c r="DG16" s="594"/>
      <c r="DH16" s="594"/>
      <c r="DI16" s="594"/>
      <c r="DJ16" s="594"/>
      <c r="DK16" s="594"/>
      <c r="DL16" s="594"/>
      <c r="DM16" s="594"/>
      <c r="DN16" s="594"/>
      <c r="DO16" s="594"/>
      <c r="DP16" s="595"/>
      <c r="DQ16" s="602">
        <v>43465</v>
      </c>
      <c r="DR16" s="594"/>
      <c r="DS16" s="594"/>
      <c r="DT16" s="594"/>
      <c r="DU16" s="594"/>
      <c r="DV16" s="594"/>
      <c r="DW16" s="594"/>
      <c r="DX16" s="594"/>
      <c r="DY16" s="594"/>
      <c r="DZ16" s="594"/>
      <c r="EA16" s="594"/>
      <c r="EB16" s="594"/>
      <c r="EC16" s="603"/>
    </row>
    <row r="17" spans="2:133" ht="11.25" customHeight="1" x14ac:dyDescent="0.15">
      <c r="B17" s="590" t="s">
        <v>241</v>
      </c>
      <c r="C17" s="591"/>
      <c r="D17" s="591"/>
      <c r="E17" s="591"/>
      <c r="F17" s="591"/>
      <c r="G17" s="591"/>
      <c r="H17" s="591"/>
      <c r="I17" s="591"/>
      <c r="J17" s="591"/>
      <c r="K17" s="591"/>
      <c r="L17" s="591"/>
      <c r="M17" s="591"/>
      <c r="N17" s="591"/>
      <c r="O17" s="591"/>
      <c r="P17" s="591"/>
      <c r="Q17" s="592"/>
      <c r="R17" s="593">
        <v>1728695</v>
      </c>
      <c r="S17" s="594"/>
      <c r="T17" s="594"/>
      <c r="U17" s="594"/>
      <c r="V17" s="594"/>
      <c r="W17" s="594"/>
      <c r="X17" s="594"/>
      <c r="Y17" s="595"/>
      <c r="Z17" s="596">
        <v>42.7</v>
      </c>
      <c r="AA17" s="596"/>
      <c r="AB17" s="596"/>
      <c r="AC17" s="596"/>
      <c r="AD17" s="597">
        <v>1728695</v>
      </c>
      <c r="AE17" s="597"/>
      <c r="AF17" s="597"/>
      <c r="AG17" s="597"/>
      <c r="AH17" s="597"/>
      <c r="AI17" s="597"/>
      <c r="AJ17" s="597"/>
      <c r="AK17" s="597"/>
      <c r="AL17" s="598">
        <v>69.5</v>
      </c>
      <c r="AM17" s="599"/>
      <c r="AN17" s="599"/>
      <c r="AO17" s="600"/>
      <c r="AP17" s="590" t="s">
        <v>242</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243</v>
      </c>
      <c r="CE17" s="608"/>
      <c r="CF17" s="608"/>
      <c r="CG17" s="608"/>
      <c r="CH17" s="608"/>
      <c r="CI17" s="608"/>
      <c r="CJ17" s="608"/>
      <c r="CK17" s="608"/>
      <c r="CL17" s="608"/>
      <c r="CM17" s="608"/>
      <c r="CN17" s="608"/>
      <c r="CO17" s="608"/>
      <c r="CP17" s="608"/>
      <c r="CQ17" s="609"/>
      <c r="CR17" s="593">
        <v>474002</v>
      </c>
      <c r="CS17" s="594"/>
      <c r="CT17" s="594"/>
      <c r="CU17" s="594"/>
      <c r="CV17" s="594"/>
      <c r="CW17" s="594"/>
      <c r="CX17" s="594"/>
      <c r="CY17" s="595"/>
      <c r="CZ17" s="596">
        <v>12.2</v>
      </c>
      <c r="DA17" s="596"/>
      <c r="DB17" s="596"/>
      <c r="DC17" s="596"/>
      <c r="DD17" s="602" t="s">
        <v>109</v>
      </c>
      <c r="DE17" s="594"/>
      <c r="DF17" s="594"/>
      <c r="DG17" s="594"/>
      <c r="DH17" s="594"/>
      <c r="DI17" s="594"/>
      <c r="DJ17" s="594"/>
      <c r="DK17" s="594"/>
      <c r="DL17" s="594"/>
      <c r="DM17" s="594"/>
      <c r="DN17" s="594"/>
      <c r="DO17" s="594"/>
      <c r="DP17" s="595"/>
      <c r="DQ17" s="602">
        <v>462836</v>
      </c>
      <c r="DR17" s="594"/>
      <c r="DS17" s="594"/>
      <c r="DT17" s="594"/>
      <c r="DU17" s="594"/>
      <c r="DV17" s="594"/>
      <c r="DW17" s="594"/>
      <c r="DX17" s="594"/>
      <c r="DY17" s="594"/>
      <c r="DZ17" s="594"/>
      <c r="EA17" s="594"/>
      <c r="EB17" s="594"/>
      <c r="EC17" s="603"/>
    </row>
    <row r="18" spans="2:133" ht="11.25" customHeight="1" x14ac:dyDescent="0.15">
      <c r="B18" s="590" t="s">
        <v>244</v>
      </c>
      <c r="C18" s="591"/>
      <c r="D18" s="591"/>
      <c r="E18" s="591"/>
      <c r="F18" s="591"/>
      <c r="G18" s="591"/>
      <c r="H18" s="591"/>
      <c r="I18" s="591"/>
      <c r="J18" s="591"/>
      <c r="K18" s="591"/>
      <c r="L18" s="591"/>
      <c r="M18" s="591"/>
      <c r="N18" s="591"/>
      <c r="O18" s="591"/>
      <c r="P18" s="591"/>
      <c r="Q18" s="592"/>
      <c r="R18" s="593">
        <v>216877</v>
      </c>
      <c r="S18" s="594"/>
      <c r="T18" s="594"/>
      <c r="U18" s="594"/>
      <c r="V18" s="594"/>
      <c r="W18" s="594"/>
      <c r="X18" s="594"/>
      <c r="Y18" s="595"/>
      <c r="Z18" s="596">
        <v>5.4</v>
      </c>
      <c r="AA18" s="596"/>
      <c r="AB18" s="596"/>
      <c r="AC18" s="596"/>
      <c r="AD18" s="597" t="s">
        <v>109</v>
      </c>
      <c r="AE18" s="597"/>
      <c r="AF18" s="597"/>
      <c r="AG18" s="597"/>
      <c r="AH18" s="597"/>
      <c r="AI18" s="597"/>
      <c r="AJ18" s="597"/>
      <c r="AK18" s="597"/>
      <c r="AL18" s="598" t="s">
        <v>109</v>
      </c>
      <c r="AM18" s="599"/>
      <c r="AN18" s="599"/>
      <c r="AO18" s="600"/>
      <c r="AP18" s="590" t="s">
        <v>245</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246</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247</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248</v>
      </c>
      <c r="AQ19" s="591"/>
      <c r="AR19" s="591"/>
      <c r="AS19" s="591"/>
      <c r="AT19" s="591"/>
      <c r="AU19" s="591"/>
      <c r="AV19" s="591"/>
      <c r="AW19" s="591"/>
      <c r="AX19" s="591"/>
      <c r="AY19" s="591"/>
      <c r="AZ19" s="591"/>
      <c r="BA19" s="591"/>
      <c r="BB19" s="591"/>
      <c r="BC19" s="591"/>
      <c r="BD19" s="591"/>
      <c r="BE19" s="591"/>
      <c r="BF19" s="592"/>
      <c r="BG19" s="593">
        <v>4728</v>
      </c>
      <c r="BH19" s="594"/>
      <c r="BI19" s="594"/>
      <c r="BJ19" s="594"/>
      <c r="BK19" s="594"/>
      <c r="BL19" s="594"/>
      <c r="BM19" s="594"/>
      <c r="BN19" s="595"/>
      <c r="BO19" s="596">
        <v>0.8</v>
      </c>
      <c r="BP19" s="596"/>
      <c r="BQ19" s="596"/>
      <c r="BR19" s="596"/>
      <c r="BS19" s="602" t="s">
        <v>109</v>
      </c>
      <c r="BT19" s="594"/>
      <c r="BU19" s="594"/>
      <c r="BV19" s="594"/>
      <c r="BW19" s="594"/>
      <c r="BX19" s="594"/>
      <c r="BY19" s="594"/>
      <c r="BZ19" s="594"/>
      <c r="CA19" s="594"/>
      <c r="CB19" s="603"/>
      <c r="CD19" s="607" t="s">
        <v>249</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250</v>
      </c>
      <c r="C20" s="591"/>
      <c r="D20" s="591"/>
      <c r="E20" s="591"/>
      <c r="F20" s="591"/>
      <c r="G20" s="591"/>
      <c r="H20" s="591"/>
      <c r="I20" s="591"/>
      <c r="J20" s="591"/>
      <c r="K20" s="591"/>
      <c r="L20" s="591"/>
      <c r="M20" s="591"/>
      <c r="N20" s="591"/>
      <c r="O20" s="591"/>
      <c r="P20" s="591"/>
      <c r="Q20" s="592"/>
      <c r="R20" s="593">
        <v>2688722</v>
      </c>
      <c r="S20" s="594"/>
      <c r="T20" s="594"/>
      <c r="U20" s="594"/>
      <c r="V20" s="594"/>
      <c r="W20" s="594"/>
      <c r="X20" s="594"/>
      <c r="Y20" s="595"/>
      <c r="Z20" s="596">
        <v>66.400000000000006</v>
      </c>
      <c r="AA20" s="596"/>
      <c r="AB20" s="596"/>
      <c r="AC20" s="596"/>
      <c r="AD20" s="597">
        <v>2471845</v>
      </c>
      <c r="AE20" s="597"/>
      <c r="AF20" s="597"/>
      <c r="AG20" s="597"/>
      <c r="AH20" s="597"/>
      <c r="AI20" s="597"/>
      <c r="AJ20" s="597"/>
      <c r="AK20" s="597"/>
      <c r="AL20" s="598">
        <v>99.3</v>
      </c>
      <c r="AM20" s="599"/>
      <c r="AN20" s="599"/>
      <c r="AO20" s="600"/>
      <c r="AP20" s="590" t="s">
        <v>251</v>
      </c>
      <c r="AQ20" s="591"/>
      <c r="AR20" s="591"/>
      <c r="AS20" s="591"/>
      <c r="AT20" s="591"/>
      <c r="AU20" s="591"/>
      <c r="AV20" s="591"/>
      <c r="AW20" s="591"/>
      <c r="AX20" s="591"/>
      <c r="AY20" s="591"/>
      <c r="AZ20" s="591"/>
      <c r="BA20" s="591"/>
      <c r="BB20" s="591"/>
      <c r="BC20" s="591"/>
      <c r="BD20" s="591"/>
      <c r="BE20" s="591"/>
      <c r="BF20" s="592"/>
      <c r="BG20" s="593">
        <v>4728</v>
      </c>
      <c r="BH20" s="594"/>
      <c r="BI20" s="594"/>
      <c r="BJ20" s="594"/>
      <c r="BK20" s="594"/>
      <c r="BL20" s="594"/>
      <c r="BM20" s="594"/>
      <c r="BN20" s="595"/>
      <c r="BO20" s="596">
        <v>0.8</v>
      </c>
      <c r="BP20" s="596"/>
      <c r="BQ20" s="596"/>
      <c r="BR20" s="596"/>
      <c r="BS20" s="602" t="s">
        <v>109</v>
      </c>
      <c r="BT20" s="594"/>
      <c r="BU20" s="594"/>
      <c r="BV20" s="594"/>
      <c r="BW20" s="594"/>
      <c r="BX20" s="594"/>
      <c r="BY20" s="594"/>
      <c r="BZ20" s="594"/>
      <c r="CA20" s="594"/>
      <c r="CB20" s="603"/>
      <c r="CD20" s="607" t="s">
        <v>252</v>
      </c>
      <c r="CE20" s="608"/>
      <c r="CF20" s="608"/>
      <c r="CG20" s="608"/>
      <c r="CH20" s="608"/>
      <c r="CI20" s="608"/>
      <c r="CJ20" s="608"/>
      <c r="CK20" s="608"/>
      <c r="CL20" s="608"/>
      <c r="CM20" s="608"/>
      <c r="CN20" s="608"/>
      <c r="CO20" s="608"/>
      <c r="CP20" s="608"/>
      <c r="CQ20" s="609"/>
      <c r="CR20" s="593">
        <v>3880542</v>
      </c>
      <c r="CS20" s="594"/>
      <c r="CT20" s="594"/>
      <c r="CU20" s="594"/>
      <c r="CV20" s="594"/>
      <c r="CW20" s="594"/>
      <c r="CX20" s="594"/>
      <c r="CY20" s="595"/>
      <c r="CZ20" s="596">
        <v>100</v>
      </c>
      <c r="DA20" s="596"/>
      <c r="DB20" s="596"/>
      <c r="DC20" s="596"/>
      <c r="DD20" s="602">
        <v>587285</v>
      </c>
      <c r="DE20" s="594"/>
      <c r="DF20" s="594"/>
      <c r="DG20" s="594"/>
      <c r="DH20" s="594"/>
      <c r="DI20" s="594"/>
      <c r="DJ20" s="594"/>
      <c r="DK20" s="594"/>
      <c r="DL20" s="594"/>
      <c r="DM20" s="594"/>
      <c r="DN20" s="594"/>
      <c r="DO20" s="594"/>
      <c r="DP20" s="595"/>
      <c r="DQ20" s="602">
        <v>2769141</v>
      </c>
      <c r="DR20" s="594"/>
      <c r="DS20" s="594"/>
      <c r="DT20" s="594"/>
      <c r="DU20" s="594"/>
      <c r="DV20" s="594"/>
      <c r="DW20" s="594"/>
      <c r="DX20" s="594"/>
      <c r="DY20" s="594"/>
      <c r="DZ20" s="594"/>
      <c r="EA20" s="594"/>
      <c r="EB20" s="594"/>
      <c r="EC20" s="603"/>
    </row>
    <row r="21" spans="2:133" ht="11.25" customHeight="1" x14ac:dyDescent="0.15">
      <c r="B21" s="590" t="s">
        <v>253</v>
      </c>
      <c r="C21" s="591"/>
      <c r="D21" s="591"/>
      <c r="E21" s="591"/>
      <c r="F21" s="591"/>
      <c r="G21" s="591"/>
      <c r="H21" s="591"/>
      <c r="I21" s="591"/>
      <c r="J21" s="591"/>
      <c r="K21" s="591"/>
      <c r="L21" s="591"/>
      <c r="M21" s="591"/>
      <c r="N21" s="591"/>
      <c r="O21" s="591"/>
      <c r="P21" s="591"/>
      <c r="Q21" s="592"/>
      <c r="R21" s="593">
        <v>673</v>
      </c>
      <c r="S21" s="594"/>
      <c r="T21" s="594"/>
      <c r="U21" s="594"/>
      <c r="V21" s="594"/>
      <c r="W21" s="594"/>
      <c r="X21" s="594"/>
      <c r="Y21" s="595"/>
      <c r="Z21" s="596">
        <v>0</v>
      </c>
      <c r="AA21" s="596"/>
      <c r="AB21" s="596"/>
      <c r="AC21" s="596"/>
      <c r="AD21" s="597">
        <v>673</v>
      </c>
      <c r="AE21" s="597"/>
      <c r="AF21" s="597"/>
      <c r="AG21" s="597"/>
      <c r="AH21" s="597"/>
      <c r="AI21" s="597"/>
      <c r="AJ21" s="597"/>
      <c r="AK21" s="597"/>
      <c r="AL21" s="598">
        <v>0</v>
      </c>
      <c r="AM21" s="599"/>
      <c r="AN21" s="599"/>
      <c r="AO21" s="600"/>
      <c r="AP21" s="610" t="s">
        <v>254</v>
      </c>
      <c r="AQ21" s="611"/>
      <c r="AR21" s="611"/>
      <c r="AS21" s="611"/>
      <c r="AT21" s="611"/>
      <c r="AU21" s="611"/>
      <c r="AV21" s="611"/>
      <c r="AW21" s="611"/>
      <c r="AX21" s="611"/>
      <c r="AY21" s="611"/>
      <c r="AZ21" s="611"/>
      <c r="BA21" s="611"/>
      <c r="BB21" s="611"/>
      <c r="BC21" s="611"/>
      <c r="BD21" s="611"/>
      <c r="BE21" s="611"/>
      <c r="BF21" s="612"/>
      <c r="BG21" s="593">
        <v>4728</v>
      </c>
      <c r="BH21" s="594"/>
      <c r="BI21" s="594"/>
      <c r="BJ21" s="594"/>
      <c r="BK21" s="594"/>
      <c r="BL21" s="594"/>
      <c r="BM21" s="594"/>
      <c r="BN21" s="595"/>
      <c r="BO21" s="596">
        <v>0.8</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255</v>
      </c>
      <c r="C22" s="591"/>
      <c r="D22" s="591"/>
      <c r="E22" s="591"/>
      <c r="F22" s="591"/>
      <c r="G22" s="591"/>
      <c r="H22" s="591"/>
      <c r="I22" s="591"/>
      <c r="J22" s="591"/>
      <c r="K22" s="591"/>
      <c r="L22" s="591"/>
      <c r="M22" s="591"/>
      <c r="N22" s="591"/>
      <c r="O22" s="591"/>
      <c r="P22" s="591"/>
      <c r="Q22" s="592"/>
      <c r="R22" s="593">
        <v>4201</v>
      </c>
      <c r="S22" s="594"/>
      <c r="T22" s="594"/>
      <c r="U22" s="594"/>
      <c r="V22" s="594"/>
      <c r="W22" s="594"/>
      <c r="X22" s="594"/>
      <c r="Y22" s="595"/>
      <c r="Z22" s="596">
        <v>0.1</v>
      </c>
      <c r="AA22" s="596"/>
      <c r="AB22" s="596"/>
      <c r="AC22" s="596"/>
      <c r="AD22" s="597" t="s">
        <v>109</v>
      </c>
      <c r="AE22" s="597"/>
      <c r="AF22" s="597"/>
      <c r="AG22" s="597"/>
      <c r="AH22" s="597"/>
      <c r="AI22" s="597"/>
      <c r="AJ22" s="597"/>
      <c r="AK22" s="597"/>
      <c r="AL22" s="598" t="s">
        <v>109</v>
      </c>
      <c r="AM22" s="599"/>
      <c r="AN22" s="599"/>
      <c r="AO22" s="600"/>
      <c r="AP22" s="610" t="s">
        <v>256</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257</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258</v>
      </c>
      <c r="C23" s="591"/>
      <c r="D23" s="591"/>
      <c r="E23" s="591"/>
      <c r="F23" s="591"/>
      <c r="G23" s="591"/>
      <c r="H23" s="591"/>
      <c r="I23" s="591"/>
      <c r="J23" s="591"/>
      <c r="K23" s="591"/>
      <c r="L23" s="591"/>
      <c r="M23" s="591"/>
      <c r="N23" s="591"/>
      <c r="O23" s="591"/>
      <c r="P23" s="591"/>
      <c r="Q23" s="592"/>
      <c r="R23" s="593">
        <v>111646</v>
      </c>
      <c r="S23" s="594"/>
      <c r="T23" s="594"/>
      <c r="U23" s="594"/>
      <c r="V23" s="594"/>
      <c r="W23" s="594"/>
      <c r="X23" s="594"/>
      <c r="Y23" s="595"/>
      <c r="Z23" s="596">
        <v>2.8</v>
      </c>
      <c r="AA23" s="596"/>
      <c r="AB23" s="596"/>
      <c r="AC23" s="596"/>
      <c r="AD23" s="597">
        <v>5847</v>
      </c>
      <c r="AE23" s="597"/>
      <c r="AF23" s="597"/>
      <c r="AG23" s="597"/>
      <c r="AH23" s="597"/>
      <c r="AI23" s="597"/>
      <c r="AJ23" s="597"/>
      <c r="AK23" s="597"/>
      <c r="AL23" s="598">
        <v>0.2</v>
      </c>
      <c r="AM23" s="599"/>
      <c r="AN23" s="599"/>
      <c r="AO23" s="600"/>
      <c r="AP23" s="610" t="s">
        <v>259</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198</v>
      </c>
      <c r="CE23" s="576"/>
      <c r="CF23" s="576"/>
      <c r="CG23" s="576"/>
      <c r="CH23" s="576"/>
      <c r="CI23" s="576"/>
      <c r="CJ23" s="576"/>
      <c r="CK23" s="576"/>
      <c r="CL23" s="576"/>
      <c r="CM23" s="576"/>
      <c r="CN23" s="576"/>
      <c r="CO23" s="576"/>
      <c r="CP23" s="576"/>
      <c r="CQ23" s="577"/>
      <c r="CR23" s="575" t="s">
        <v>260</v>
      </c>
      <c r="CS23" s="576"/>
      <c r="CT23" s="576"/>
      <c r="CU23" s="576"/>
      <c r="CV23" s="576"/>
      <c r="CW23" s="576"/>
      <c r="CX23" s="576"/>
      <c r="CY23" s="577"/>
      <c r="CZ23" s="575" t="s">
        <v>261</v>
      </c>
      <c r="DA23" s="576"/>
      <c r="DB23" s="576"/>
      <c r="DC23" s="577"/>
      <c r="DD23" s="575" t="s">
        <v>262</v>
      </c>
      <c r="DE23" s="576"/>
      <c r="DF23" s="576"/>
      <c r="DG23" s="576"/>
      <c r="DH23" s="576"/>
      <c r="DI23" s="576"/>
      <c r="DJ23" s="576"/>
      <c r="DK23" s="577"/>
      <c r="DL23" s="616" t="s">
        <v>263</v>
      </c>
      <c r="DM23" s="617"/>
      <c r="DN23" s="617"/>
      <c r="DO23" s="617"/>
      <c r="DP23" s="617"/>
      <c r="DQ23" s="617"/>
      <c r="DR23" s="617"/>
      <c r="DS23" s="617"/>
      <c r="DT23" s="617"/>
      <c r="DU23" s="617"/>
      <c r="DV23" s="618"/>
      <c r="DW23" s="575" t="s">
        <v>264</v>
      </c>
      <c r="DX23" s="576"/>
      <c r="DY23" s="576"/>
      <c r="DZ23" s="576"/>
      <c r="EA23" s="576"/>
      <c r="EB23" s="576"/>
      <c r="EC23" s="577"/>
    </row>
    <row r="24" spans="2:133" ht="11.25" customHeight="1" x14ac:dyDescent="0.15">
      <c r="B24" s="590" t="s">
        <v>265</v>
      </c>
      <c r="C24" s="591"/>
      <c r="D24" s="591"/>
      <c r="E24" s="591"/>
      <c r="F24" s="591"/>
      <c r="G24" s="591"/>
      <c r="H24" s="591"/>
      <c r="I24" s="591"/>
      <c r="J24" s="591"/>
      <c r="K24" s="591"/>
      <c r="L24" s="591"/>
      <c r="M24" s="591"/>
      <c r="N24" s="591"/>
      <c r="O24" s="591"/>
      <c r="P24" s="591"/>
      <c r="Q24" s="592"/>
      <c r="R24" s="593">
        <v>3572</v>
      </c>
      <c r="S24" s="594"/>
      <c r="T24" s="594"/>
      <c r="U24" s="594"/>
      <c r="V24" s="594"/>
      <c r="W24" s="594"/>
      <c r="X24" s="594"/>
      <c r="Y24" s="595"/>
      <c r="Z24" s="596">
        <v>0.1</v>
      </c>
      <c r="AA24" s="596"/>
      <c r="AB24" s="596"/>
      <c r="AC24" s="596"/>
      <c r="AD24" s="597" t="s">
        <v>109</v>
      </c>
      <c r="AE24" s="597"/>
      <c r="AF24" s="597"/>
      <c r="AG24" s="597"/>
      <c r="AH24" s="597"/>
      <c r="AI24" s="597"/>
      <c r="AJ24" s="597"/>
      <c r="AK24" s="597"/>
      <c r="AL24" s="598" t="s">
        <v>109</v>
      </c>
      <c r="AM24" s="599"/>
      <c r="AN24" s="599"/>
      <c r="AO24" s="600"/>
      <c r="AP24" s="610" t="s">
        <v>266</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267</v>
      </c>
      <c r="CE24" s="605"/>
      <c r="CF24" s="605"/>
      <c r="CG24" s="605"/>
      <c r="CH24" s="605"/>
      <c r="CI24" s="605"/>
      <c r="CJ24" s="605"/>
      <c r="CK24" s="605"/>
      <c r="CL24" s="605"/>
      <c r="CM24" s="605"/>
      <c r="CN24" s="605"/>
      <c r="CO24" s="605"/>
      <c r="CP24" s="605"/>
      <c r="CQ24" s="606"/>
      <c r="CR24" s="582">
        <v>1397027</v>
      </c>
      <c r="CS24" s="583"/>
      <c r="CT24" s="583"/>
      <c r="CU24" s="583"/>
      <c r="CV24" s="583"/>
      <c r="CW24" s="583"/>
      <c r="CX24" s="583"/>
      <c r="CY24" s="584"/>
      <c r="CZ24" s="620">
        <v>36</v>
      </c>
      <c r="DA24" s="621"/>
      <c r="DB24" s="621"/>
      <c r="DC24" s="622"/>
      <c r="DD24" s="619">
        <v>1148755</v>
      </c>
      <c r="DE24" s="583"/>
      <c r="DF24" s="583"/>
      <c r="DG24" s="583"/>
      <c r="DH24" s="583"/>
      <c r="DI24" s="583"/>
      <c r="DJ24" s="583"/>
      <c r="DK24" s="584"/>
      <c r="DL24" s="619">
        <v>1089335</v>
      </c>
      <c r="DM24" s="583"/>
      <c r="DN24" s="583"/>
      <c r="DO24" s="583"/>
      <c r="DP24" s="583"/>
      <c r="DQ24" s="583"/>
      <c r="DR24" s="583"/>
      <c r="DS24" s="583"/>
      <c r="DT24" s="583"/>
      <c r="DU24" s="583"/>
      <c r="DV24" s="584"/>
      <c r="DW24" s="587">
        <v>43.8</v>
      </c>
      <c r="DX24" s="588"/>
      <c r="DY24" s="588"/>
      <c r="DZ24" s="588"/>
      <c r="EA24" s="588"/>
      <c r="EB24" s="588"/>
      <c r="EC24" s="589"/>
    </row>
    <row r="25" spans="2:133" ht="11.25" customHeight="1" x14ac:dyDescent="0.15">
      <c r="B25" s="590" t="s">
        <v>268</v>
      </c>
      <c r="C25" s="591"/>
      <c r="D25" s="591"/>
      <c r="E25" s="591"/>
      <c r="F25" s="591"/>
      <c r="G25" s="591"/>
      <c r="H25" s="591"/>
      <c r="I25" s="591"/>
      <c r="J25" s="591"/>
      <c r="K25" s="591"/>
      <c r="L25" s="591"/>
      <c r="M25" s="591"/>
      <c r="N25" s="591"/>
      <c r="O25" s="591"/>
      <c r="P25" s="591"/>
      <c r="Q25" s="592"/>
      <c r="R25" s="593">
        <v>262908</v>
      </c>
      <c r="S25" s="594"/>
      <c r="T25" s="594"/>
      <c r="U25" s="594"/>
      <c r="V25" s="594"/>
      <c r="W25" s="594"/>
      <c r="X25" s="594"/>
      <c r="Y25" s="595"/>
      <c r="Z25" s="596">
        <v>6.5</v>
      </c>
      <c r="AA25" s="596"/>
      <c r="AB25" s="596"/>
      <c r="AC25" s="596"/>
      <c r="AD25" s="597" t="s">
        <v>109</v>
      </c>
      <c r="AE25" s="597"/>
      <c r="AF25" s="597"/>
      <c r="AG25" s="597"/>
      <c r="AH25" s="597"/>
      <c r="AI25" s="597"/>
      <c r="AJ25" s="597"/>
      <c r="AK25" s="597"/>
      <c r="AL25" s="598" t="s">
        <v>109</v>
      </c>
      <c r="AM25" s="599"/>
      <c r="AN25" s="599"/>
      <c r="AO25" s="600"/>
      <c r="AP25" s="610" t="s">
        <v>269</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270</v>
      </c>
      <c r="CE25" s="608"/>
      <c r="CF25" s="608"/>
      <c r="CG25" s="608"/>
      <c r="CH25" s="608"/>
      <c r="CI25" s="608"/>
      <c r="CJ25" s="608"/>
      <c r="CK25" s="608"/>
      <c r="CL25" s="608"/>
      <c r="CM25" s="608"/>
      <c r="CN25" s="608"/>
      <c r="CO25" s="608"/>
      <c r="CP25" s="608"/>
      <c r="CQ25" s="609"/>
      <c r="CR25" s="593">
        <v>652251</v>
      </c>
      <c r="CS25" s="623"/>
      <c r="CT25" s="623"/>
      <c r="CU25" s="623"/>
      <c r="CV25" s="623"/>
      <c r="CW25" s="623"/>
      <c r="CX25" s="623"/>
      <c r="CY25" s="624"/>
      <c r="CZ25" s="631">
        <v>16.8</v>
      </c>
      <c r="DA25" s="632"/>
      <c r="DB25" s="632"/>
      <c r="DC25" s="633"/>
      <c r="DD25" s="602">
        <v>586471</v>
      </c>
      <c r="DE25" s="623"/>
      <c r="DF25" s="623"/>
      <c r="DG25" s="623"/>
      <c r="DH25" s="623"/>
      <c r="DI25" s="623"/>
      <c r="DJ25" s="623"/>
      <c r="DK25" s="624"/>
      <c r="DL25" s="602">
        <v>562216</v>
      </c>
      <c r="DM25" s="623"/>
      <c r="DN25" s="623"/>
      <c r="DO25" s="623"/>
      <c r="DP25" s="623"/>
      <c r="DQ25" s="623"/>
      <c r="DR25" s="623"/>
      <c r="DS25" s="623"/>
      <c r="DT25" s="623"/>
      <c r="DU25" s="623"/>
      <c r="DV25" s="624"/>
      <c r="DW25" s="598">
        <v>22.6</v>
      </c>
      <c r="DX25" s="625"/>
      <c r="DY25" s="625"/>
      <c r="DZ25" s="625"/>
      <c r="EA25" s="625"/>
      <c r="EB25" s="625"/>
      <c r="EC25" s="626"/>
    </row>
    <row r="26" spans="2:133" ht="11.25" customHeight="1" x14ac:dyDescent="0.15">
      <c r="B26" s="627" t="s">
        <v>271</v>
      </c>
      <c r="C26" s="628"/>
      <c r="D26" s="628"/>
      <c r="E26" s="628"/>
      <c r="F26" s="628"/>
      <c r="G26" s="628"/>
      <c r="H26" s="628"/>
      <c r="I26" s="628"/>
      <c r="J26" s="628"/>
      <c r="K26" s="628"/>
      <c r="L26" s="628"/>
      <c r="M26" s="628"/>
      <c r="N26" s="628"/>
      <c r="O26" s="628"/>
      <c r="P26" s="628"/>
      <c r="Q26" s="629"/>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272</v>
      </c>
      <c r="AQ26" s="630"/>
      <c r="AR26" s="630"/>
      <c r="AS26" s="630"/>
      <c r="AT26" s="630"/>
      <c r="AU26" s="630"/>
      <c r="AV26" s="630"/>
      <c r="AW26" s="630"/>
      <c r="AX26" s="630"/>
      <c r="AY26" s="630"/>
      <c r="AZ26" s="630"/>
      <c r="BA26" s="630"/>
      <c r="BB26" s="630"/>
      <c r="BC26" s="630"/>
      <c r="BD26" s="630"/>
      <c r="BE26" s="630"/>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273</v>
      </c>
      <c r="CE26" s="608"/>
      <c r="CF26" s="608"/>
      <c r="CG26" s="608"/>
      <c r="CH26" s="608"/>
      <c r="CI26" s="608"/>
      <c r="CJ26" s="608"/>
      <c r="CK26" s="608"/>
      <c r="CL26" s="608"/>
      <c r="CM26" s="608"/>
      <c r="CN26" s="608"/>
      <c r="CO26" s="608"/>
      <c r="CP26" s="608"/>
      <c r="CQ26" s="609"/>
      <c r="CR26" s="593">
        <v>417741</v>
      </c>
      <c r="CS26" s="594"/>
      <c r="CT26" s="594"/>
      <c r="CU26" s="594"/>
      <c r="CV26" s="594"/>
      <c r="CW26" s="594"/>
      <c r="CX26" s="594"/>
      <c r="CY26" s="595"/>
      <c r="CZ26" s="631">
        <v>10.8</v>
      </c>
      <c r="DA26" s="632"/>
      <c r="DB26" s="632"/>
      <c r="DC26" s="633"/>
      <c r="DD26" s="602">
        <v>358989</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x14ac:dyDescent="0.15">
      <c r="B27" s="590" t="s">
        <v>274</v>
      </c>
      <c r="C27" s="591"/>
      <c r="D27" s="591"/>
      <c r="E27" s="591"/>
      <c r="F27" s="591"/>
      <c r="G27" s="591"/>
      <c r="H27" s="591"/>
      <c r="I27" s="591"/>
      <c r="J27" s="591"/>
      <c r="K27" s="591"/>
      <c r="L27" s="591"/>
      <c r="M27" s="591"/>
      <c r="N27" s="591"/>
      <c r="O27" s="591"/>
      <c r="P27" s="591"/>
      <c r="Q27" s="592"/>
      <c r="R27" s="593">
        <v>358159</v>
      </c>
      <c r="S27" s="594"/>
      <c r="T27" s="594"/>
      <c r="U27" s="594"/>
      <c r="V27" s="594"/>
      <c r="W27" s="594"/>
      <c r="X27" s="594"/>
      <c r="Y27" s="595"/>
      <c r="Z27" s="596">
        <v>8.8000000000000007</v>
      </c>
      <c r="AA27" s="596"/>
      <c r="AB27" s="596"/>
      <c r="AC27" s="596"/>
      <c r="AD27" s="597" t="s">
        <v>109</v>
      </c>
      <c r="AE27" s="597"/>
      <c r="AF27" s="597"/>
      <c r="AG27" s="597"/>
      <c r="AH27" s="597"/>
      <c r="AI27" s="597"/>
      <c r="AJ27" s="597"/>
      <c r="AK27" s="597"/>
      <c r="AL27" s="598" t="s">
        <v>109</v>
      </c>
      <c r="AM27" s="599"/>
      <c r="AN27" s="599"/>
      <c r="AO27" s="600"/>
      <c r="AP27" s="590" t="s">
        <v>275</v>
      </c>
      <c r="AQ27" s="591"/>
      <c r="AR27" s="591"/>
      <c r="AS27" s="591"/>
      <c r="AT27" s="591"/>
      <c r="AU27" s="591"/>
      <c r="AV27" s="591"/>
      <c r="AW27" s="591"/>
      <c r="AX27" s="591"/>
      <c r="AY27" s="591"/>
      <c r="AZ27" s="591"/>
      <c r="BA27" s="591"/>
      <c r="BB27" s="591"/>
      <c r="BC27" s="591"/>
      <c r="BD27" s="591"/>
      <c r="BE27" s="591"/>
      <c r="BF27" s="592"/>
      <c r="BG27" s="593">
        <v>593545</v>
      </c>
      <c r="BH27" s="594"/>
      <c r="BI27" s="594"/>
      <c r="BJ27" s="594"/>
      <c r="BK27" s="594"/>
      <c r="BL27" s="594"/>
      <c r="BM27" s="594"/>
      <c r="BN27" s="595"/>
      <c r="BO27" s="596">
        <v>100</v>
      </c>
      <c r="BP27" s="596"/>
      <c r="BQ27" s="596"/>
      <c r="BR27" s="596"/>
      <c r="BS27" s="602">
        <v>46914</v>
      </c>
      <c r="BT27" s="594"/>
      <c r="BU27" s="594"/>
      <c r="BV27" s="594"/>
      <c r="BW27" s="594"/>
      <c r="BX27" s="594"/>
      <c r="BY27" s="594"/>
      <c r="BZ27" s="594"/>
      <c r="CA27" s="594"/>
      <c r="CB27" s="603"/>
      <c r="CD27" s="607" t="s">
        <v>276</v>
      </c>
      <c r="CE27" s="608"/>
      <c r="CF27" s="608"/>
      <c r="CG27" s="608"/>
      <c r="CH27" s="608"/>
      <c r="CI27" s="608"/>
      <c r="CJ27" s="608"/>
      <c r="CK27" s="608"/>
      <c r="CL27" s="608"/>
      <c r="CM27" s="608"/>
      <c r="CN27" s="608"/>
      <c r="CO27" s="608"/>
      <c r="CP27" s="608"/>
      <c r="CQ27" s="609"/>
      <c r="CR27" s="593">
        <v>270774</v>
      </c>
      <c r="CS27" s="623"/>
      <c r="CT27" s="623"/>
      <c r="CU27" s="623"/>
      <c r="CV27" s="623"/>
      <c r="CW27" s="623"/>
      <c r="CX27" s="623"/>
      <c r="CY27" s="624"/>
      <c r="CZ27" s="631">
        <v>7</v>
      </c>
      <c r="DA27" s="632"/>
      <c r="DB27" s="632"/>
      <c r="DC27" s="633"/>
      <c r="DD27" s="602">
        <v>99448</v>
      </c>
      <c r="DE27" s="623"/>
      <c r="DF27" s="623"/>
      <c r="DG27" s="623"/>
      <c r="DH27" s="623"/>
      <c r="DI27" s="623"/>
      <c r="DJ27" s="623"/>
      <c r="DK27" s="624"/>
      <c r="DL27" s="602">
        <v>85683</v>
      </c>
      <c r="DM27" s="623"/>
      <c r="DN27" s="623"/>
      <c r="DO27" s="623"/>
      <c r="DP27" s="623"/>
      <c r="DQ27" s="623"/>
      <c r="DR27" s="623"/>
      <c r="DS27" s="623"/>
      <c r="DT27" s="623"/>
      <c r="DU27" s="623"/>
      <c r="DV27" s="624"/>
      <c r="DW27" s="598">
        <v>3.4</v>
      </c>
      <c r="DX27" s="625"/>
      <c r="DY27" s="625"/>
      <c r="DZ27" s="625"/>
      <c r="EA27" s="625"/>
      <c r="EB27" s="625"/>
      <c r="EC27" s="626"/>
    </row>
    <row r="28" spans="2:133" ht="11.25" customHeight="1" x14ac:dyDescent="0.15">
      <c r="B28" s="590" t="s">
        <v>277</v>
      </c>
      <c r="C28" s="591"/>
      <c r="D28" s="591"/>
      <c r="E28" s="591"/>
      <c r="F28" s="591"/>
      <c r="G28" s="591"/>
      <c r="H28" s="591"/>
      <c r="I28" s="591"/>
      <c r="J28" s="591"/>
      <c r="K28" s="591"/>
      <c r="L28" s="591"/>
      <c r="M28" s="591"/>
      <c r="N28" s="591"/>
      <c r="O28" s="591"/>
      <c r="P28" s="591"/>
      <c r="Q28" s="592"/>
      <c r="R28" s="593">
        <v>24866</v>
      </c>
      <c r="S28" s="594"/>
      <c r="T28" s="594"/>
      <c r="U28" s="594"/>
      <c r="V28" s="594"/>
      <c r="W28" s="594"/>
      <c r="X28" s="594"/>
      <c r="Y28" s="595"/>
      <c r="Z28" s="596">
        <v>0.6</v>
      </c>
      <c r="AA28" s="596"/>
      <c r="AB28" s="596"/>
      <c r="AC28" s="596"/>
      <c r="AD28" s="597">
        <v>8040</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278</v>
      </c>
      <c r="CE28" s="608"/>
      <c r="CF28" s="608"/>
      <c r="CG28" s="608"/>
      <c r="CH28" s="608"/>
      <c r="CI28" s="608"/>
      <c r="CJ28" s="608"/>
      <c r="CK28" s="608"/>
      <c r="CL28" s="608"/>
      <c r="CM28" s="608"/>
      <c r="CN28" s="608"/>
      <c r="CO28" s="608"/>
      <c r="CP28" s="608"/>
      <c r="CQ28" s="609"/>
      <c r="CR28" s="593">
        <v>474002</v>
      </c>
      <c r="CS28" s="594"/>
      <c r="CT28" s="594"/>
      <c r="CU28" s="594"/>
      <c r="CV28" s="594"/>
      <c r="CW28" s="594"/>
      <c r="CX28" s="594"/>
      <c r="CY28" s="595"/>
      <c r="CZ28" s="631">
        <v>12.2</v>
      </c>
      <c r="DA28" s="632"/>
      <c r="DB28" s="632"/>
      <c r="DC28" s="633"/>
      <c r="DD28" s="602">
        <v>462836</v>
      </c>
      <c r="DE28" s="594"/>
      <c r="DF28" s="594"/>
      <c r="DG28" s="594"/>
      <c r="DH28" s="594"/>
      <c r="DI28" s="594"/>
      <c r="DJ28" s="594"/>
      <c r="DK28" s="595"/>
      <c r="DL28" s="602">
        <v>441436</v>
      </c>
      <c r="DM28" s="594"/>
      <c r="DN28" s="594"/>
      <c r="DO28" s="594"/>
      <c r="DP28" s="594"/>
      <c r="DQ28" s="594"/>
      <c r="DR28" s="594"/>
      <c r="DS28" s="594"/>
      <c r="DT28" s="594"/>
      <c r="DU28" s="594"/>
      <c r="DV28" s="595"/>
      <c r="DW28" s="598">
        <v>17.7</v>
      </c>
      <c r="DX28" s="625"/>
      <c r="DY28" s="625"/>
      <c r="DZ28" s="625"/>
      <c r="EA28" s="625"/>
      <c r="EB28" s="625"/>
      <c r="EC28" s="626"/>
    </row>
    <row r="29" spans="2:133" ht="11.25" customHeight="1" x14ac:dyDescent="0.15">
      <c r="B29" s="590" t="s">
        <v>279</v>
      </c>
      <c r="C29" s="591"/>
      <c r="D29" s="591"/>
      <c r="E29" s="591"/>
      <c r="F29" s="591"/>
      <c r="G29" s="591"/>
      <c r="H29" s="591"/>
      <c r="I29" s="591"/>
      <c r="J29" s="591"/>
      <c r="K29" s="591"/>
      <c r="L29" s="591"/>
      <c r="M29" s="591"/>
      <c r="N29" s="591"/>
      <c r="O29" s="591"/>
      <c r="P29" s="591"/>
      <c r="Q29" s="592"/>
      <c r="R29" s="593">
        <v>9333</v>
      </c>
      <c r="S29" s="594"/>
      <c r="T29" s="594"/>
      <c r="U29" s="594"/>
      <c r="V29" s="594"/>
      <c r="W29" s="594"/>
      <c r="X29" s="594"/>
      <c r="Y29" s="595"/>
      <c r="Z29" s="596">
        <v>0.2</v>
      </c>
      <c r="AA29" s="596"/>
      <c r="AB29" s="596"/>
      <c r="AC29" s="596"/>
      <c r="AD29" s="597" t="s">
        <v>109</v>
      </c>
      <c r="AE29" s="597"/>
      <c r="AF29" s="597"/>
      <c r="AG29" s="597"/>
      <c r="AH29" s="597"/>
      <c r="AI29" s="597"/>
      <c r="AJ29" s="597"/>
      <c r="AK29" s="597"/>
      <c r="AL29" s="598" t="s">
        <v>109</v>
      </c>
      <c r="AM29" s="599"/>
      <c r="AN29" s="599"/>
      <c r="AO29" s="600"/>
      <c r="AP29" s="572" t="s">
        <v>198</v>
      </c>
      <c r="AQ29" s="573"/>
      <c r="AR29" s="573"/>
      <c r="AS29" s="573"/>
      <c r="AT29" s="573"/>
      <c r="AU29" s="573"/>
      <c r="AV29" s="573"/>
      <c r="AW29" s="573"/>
      <c r="AX29" s="573"/>
      <c r="AY29" s="573"/>
      <c r="AZ29" s="573"/>
      <c r="BA29" s="573"/>
      <c r="BB29" s="573"/>
      <c r="BC29" s="573"/>
      <c r="BD29" s="573"/>
      <c r="BE29" s="573"/>
      <c r="BF29" s="574"/>
      <c r="BG29" s="572" t="s">
        <v>280</v>
      </c>
      <c r="BH29" s="634"/>
      <c r="BI29" s="634"/>
      <c r="BJ29" s="634"/>
      <c r="BK29" s="634"/>
      <c r="BL29" s="634"/>
      <c r="BM29" s="634"/>
      <c r="BN29" s="634"/>
      <c r="BO29" s="634"/>
      <c r="BP29" s="634"/>
      <c r="BQ29" s="635"/>
      <c r="BR29" s="572" t="s">
        <v>281</v>
      </c>
      <c r="BS29" s="634"/>
      <c r="BT29" s="634"/>
      <c r="BU29" s="634"/>
      <c r="BV29" s="634"/>
      <c r="BW29" s="634"/>
      <c r="BX29" s="634"/>
      <c r="BY29" s="634"/>
      <c r="BZ29" s="634"/>
      <c r="CA29" s="634"/>
      <c r="CB29" s="635"/>
      <c r="CD29" s="648" t="s">
        <v>282</v>
      </c>
      <c r="CE29" s="649"/>
      <c r="CF29" s="607" t="s">
        <v>283</v>
      </c>
      <c r="CG29" s="608"/>
      <c r="CH29" s="608"/>
      <c r="CI29" s="608"/>
      <c r="CJ29" s="608"/>
      <c r="CK29" s="608"/>
      <c r="CL29" s="608"/>
      <c r="CM29" s="608"/>
      <c r="CN29" s="608"/>
      <c r="CO29" s="608"/>
      <c r="CP29" s="608"/>
      <c r="CQ29" s="609"/>
      <c r="CR29" s="593">
        <v>474002</v>
      </c>
      <c r="CS29" s="623"/>
      <c r="CT29" s="623"/>
      <c r="CU29" s="623"/>
      <c r="CV29" s="623"/>
      <c r="CW29" s="623"/>
      <c r="CX29" s="623"/>
      <c r="CY29" s="624"/>
      <c r="CZ29" s="631">
        <v>12.2</v>
      </c>
      <c r="DA29" s="632"/>
      <c r="DB29" s="632"/>
      <c r="DC29" s="633"/>
      <c r="DD29" s="602">
        <v>462836</v>
      </c>
      <c r="DE29" s="623"/>
      <c r="DF29" s="623"/>
      <c r="DG29" s="623"/>
      <c r="DH29" s="623"/>
      <c r="DI29" s="623"/>
      <c r="DJ29" s="623"/>
      <c r="DK29" s="624"/>
      <c r="DL29" s="602">
        <v>441436</v>
      </c>
      <c r="DM29" s="623"/>
      <c r="DN29" s="623"/>
      <c r="DO29" s="623"/>
      <c r="DP29" s="623"/>
      <c r="DQ29" s="623"/>
      <c r="DR29" s="623"/>
      <c r="DS29" s="623"/>
      <c r="DT29" s="623"/>
      <c r="DU29" s="623"/>
      <c r="DV29" s="624"/>
      <c r="DW29" s="598">
        <v>17.7</v>
      </c>
      <c r="DX29" s="625"/>
      <c r="DY29" s="625"/>
      <c r="DZ29" s="625"/>
      <c r="EA29" s="625"/>
      <c r="EB29" s="625"/>
      <c r="EC29" s="626"/>
    </row>
    <row r="30" spans="2:133" ht="11.25" customHeight="1" x14ac:dyDescent="0.15">
      <c r="B30" s="590" t="s">
        <v>284</v>
      </c>
      <c r="C30" s="591"/>
      <c r="D30" s="591"/>
      <c r="E30" s="591"/>
      <c r="F30" s="591"/>
      <c r="G30" s="591"/>
      <c r="H30" s="591"/>
      <c r="I30" s="591"/>
      <c r="J30" s="591"/>
      <c r="K30" s="591"/>
      <c r="L30" s="591"/>
      <c r="M30" s="591"/>
      <c r="N30" s="591"/>
      <c r="O30" s="591"/>
      <c r="P30" s="591"/>
      <c r="Q30" s="592"/>
      <c r="R30" s="593">
        <v>43209</v>
      </c>
      <c r="S30" s="594"/>
      <c r="T30" s="594"/>
      <c r="U30" s="594"/>
      <c r="V30" s="594"/>
      <c r="W30" s="594"/>
      <c r="X30" s="594"/>
      <c r="Y30" s="595"/>
      <c r="Z30" s="596">
        <v>1.1000000000000001</v>
      </c>
      <c r="AA30" s="596"/>
      <c r="AB30" s="596"/>
      <c r="AC30" s="596"/>
      <c r="AD30" s="597" t="s">
        <v>109</v>
      </c>
      <c r="AE30" s="597"/>
      <c r="AF30" s="597"/>
      <c r="AG30" s="597"/>
      <c r="AH30" s="597"/>
      <c r="AI30" s="597"/>
      <c r="AJ30" s="597"/>
      <c r="AK30" s="597"/>
      <c r="AL30" s="598" t="s">
        <v>109</v>
      </c>
      <c r="AM30" s="599"/>
      <c r="AN30" s="599"/>
      <c r="AO30" s="600"/>
      <c r="AP30" s="639" t="s">
        <v>285</v>
      </c>
      <c r="AQ30" s="640"/>
      <c r="AR30" s="640"/>
      <c r="AS30" s="640"/>
      <c r="AT30" s="645" t="s">
        <v>286</v>
      </c>
      <c r="AU30" s="182"/>
      <c r="AV30" s="182"/>
      <c r="AW30" s="182"/>
      <c r="AX30" s="579" t="s">
        <v>164</v>
      </c>
      <c r="AY30" s="580"/>
      <c r="AZ30" s="580"/>
      <c r="BA30" s="580"/>
      <c r="BB30" s="580"/>
      <c r="BC30" s="580"/>
      <c r="BD30" s="580"/>
      <c r="BE30" s="580"/>
      <c r="BF30" s="581"/>
      <c r="BG30" s="657">
        <v>99.3</v>
      </c>
      <c r="BH30" s="658"/>
      <c r="BI30" s="658"/>
      <c r="BJ30" s="658"/>
      <c r="BK30" s="658"/>
      <c r="BL30" s="658"/>
      <c r="BM30" s="588">
        <v>95.9</v>
      </c>
      <c r="BN30" s="658"/>
      <c r="BO30" s="658"/>
      <c r="BP30" s="658"/>
      <c r="BQ30" s="659"/>
      <c r="BR30" s="657">
        <v>99.1</v>
      </c>
      <c r="BS30" s="658"/>
      <c r="BT30" s="658"/>
      <c r="BU30" s="658"/>
      <c r="BV30" s="658"/>
      <c r="BW30" s="658"/>
      <c r="BX30" s="588">
        <v>96.3</v>
      </c>
      <c r="BY30" s="658"/>
      <c r="BZ30" s="658"/>
      <c r="CA30" s="658"/>
      <c r="CB30" s="659"/>
      <c r="CD30" s="650"/>
      <c r="CE30" s="651"/>
      <c r="CF30" s="607" t="s">
        <v>287</v>
      </c>
      <c r="CG30" s="608"/>
      <c r="CH30" s="608"/>
      <c r="CI30" s="608"/>
      <c r="CJ30" s="608"/>
      <c r="CK30" s="608"/>
      <c r="CL30" s="608"/>
      <c r="CM30" s="608"/>
      <c r="CN30" s="608"/>
      <c r="CO30" s="608"/>
      <c r="CP30" s="608"/>
      <c r="CQ30" s="609"/>
      <c r="CR30" s="593">
        <v>431657</v>
      </c>
      <c r="CS30" s="594"/>
      <c r="CT30" s="594"/>
      <c r="CU30" s="594"/>
      <c r="CV30" s="594"/>
      <c r="CW30" s="594"/>
      <c r="CX30" s="594"/>
      <c r="CY30" s="595"/>
      <c r="CZ30" s="631">
        <v>11.1</v>
      </c>
      <c r="DA30" s="632"/>
      <c r="DB30" s="632"/>
      <c r="DC30" s="633"/>
      <c r="DD30" s="602">
        <v>421490</v>
      </c>
      <c r="DE30" s="594"/>
      <c r="DF30" s="594"/>
      <c r="DG30" s="594"/>
      <c r="DH30" s="594"/>
      <c r="DI30" s="594"/>
      <c r="DJ30" s="594"/>
      <c r="DK30" s="595"/>
      <c r="DL30" s="602">
        <v>400090</v>
      </c>
      <c r="DM30" s="594"/>
      <c r="DN30" s="594"/>
      <c r="DO30" s="594"/>
      <c r="DP30" s="594"/>
      <c r="DQ30" s="594"/>
      <c r="DR30" s="594"/>
      <c r="DS30" s="594"/>
      <c r="DT30" s="594"/>
      <c r="DU30" s="594"/>
      <c r="DV30" s="595"/>
      <c r="DW30" s="598">
        <v>16.100000000000001</v>
      </c>
      <c r="DX30" s="625"/>
      <c r="DY30" s="625"/>
      <c r="DZ30" s="625"/>
      <c r="EA30" s="625"/>
      <c r="EB30" s="625"/>
      <c r="EC30" s="626"/>
    </row>
    <row r="31" spans="2:133" ht="11.25" customHeight="1" x14ac:dyDescent="0.15">
      <c r="B31" s="590" t="s">
        <v>288</v>
      </c>
      <c r="C31" s="591"/>
      <c r="D31" s="591"/>
      <c r="E31" s="591"/>
      <c r="F31" s="591"/>
      <c r="G31" s="591"/>
      <c r="H31" s="591"/>
      <c r="I31" s="591"/>
      <c r="J31" s="591"/>
      <c r="K31" s="591"/>
      <c r="L31" s="591"/>
      <c r="M31" s="591"/>
      <c r="N31" s="591"/>
      <c r="O31" s="591"/>
      <c r="P31" s="591"/>
      <c r="Q31" s="592"/>
      <c r="R31" s="593">
        <v>127164</v>
      </c>
      <c r="S31" s="594"/>
      <c r="T31" s="594"/>
      <c r="U31" s="594"/>
      <c r="V31" s="594"/>
      <c r="W31" s="594"/>
      <c r="X31" s="594"/>
      <c r="Y31" s="595"/>
      <c r="Z31" s="596">
        <v>3.1</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289</v>
      </c>
      <c r="AV31" s="181"/>
      <c r="AW31" s="181"/>
      <c r="AX31" s="590" t="s">
        <v>290</v>
      </c>
      <c r="AY31" s="591"/>
      <c r="AZ31" s="591"/>
      <c r="BA31" s="591"/>
      <c r="BB31" s="591"/>
      <c r="BC31" s="591"/>
      <c r="BD31" s="591"/>
      <c r="BE31" s="591"/>
      <c r="BF31" s="592"/>
      <c r="BG31" s="654">
        <v>99.1</v>
      </c>
      <c r="BH31" s="623"/>
      <c r="BI31" s="623"/>
      <c r="BJ31" s="623"/>
      <c r="BK31" s="623"/>
      <c r="BL31" s="623"/>
      <c r="BM31" s="599">
        <v>96.1</v>
      </c>
      <c r="BN31" s="655"/>
      <c r="BO31" s="655"/>
      <c r="BP31" s="655"/>
      <c r="BQ31" s="656"/>
      <c r="BR31" s="654">
        <v>98.8</v>
      </c>
      <c r="BS31" s="623"/>
      <c r="BT31" s="623"/>
      <c r="BU31" s="623"/>
      <c r="BV31" s="623"/>
      <c r="BW31" s="623"/>
      <c r="BX31" s="599">
        <v>96.4</v>
      </c>
      <c r="BY31" s="655"/>
      <c r="BZ31" s="655"/>
      <c r="CA31" s="655"/>
      <c r="CB31" s="656"/>
      <c r="CD31" s="650"/>
      <c r="CE31" s="651"/>
      <c r="CF31" s="607" t="s">
        <v>291</v>
      </c>
      <c r="CG31" s="608"/>
      <c r="CH31" s="608"/>
      <c r="CI31" s="608"/>
      <c r="CJ31" s="608"/>
      <c r="CK31" s="608"/>
      <c r="CL31" s="608"/>
      <c r="CM31" s="608"/>
      <c r="CN31" s="608"/>
      <c r="CO31" s="608"/>
      <c r="CP31" s="608"/>
      <c r="CQ31" s="609"/>
      <c r="CR31" s="593">
        <v>42345</v>
      </c>
      <c r="CS31" s="623"/>
      <c r="CT31" s="623"/>
      <c r="CU31" s="623"/>
      <c r="CV31" s="623"/>
      <c r="CW31" s="623"/>
      <c r="CX31" s="623"/>
      <c r="CY31" s="624"/>
      <c r="CZ31" s="631">
        <v>1.1000000000000001</v>
      </c>
      <c r="DA31" s="632"/>
      <c r="DB31" s="632"/>
      <c r="DC31" s="633"/>
      <c r="DD31" s="602">
        <v>41346</v>
      </c>
      <c r="DE31" s="623"/>
      <c r="DF31" s="623"/>
      <c r="DG31" s="623"/>
      <c r="DH31" s="623"/>
      <c r="DI31" s="623"/>
      <c r="DJ31" s="623"/>
      <c r="DK31" s="624"/>
      <c r="DL31" s="602">
        <v>41346</v>
      </c>
      <c r="DM31" s="623"/>
      <c r="DN31" s="623"/>
      <c r="DO31" s="623"/>
      <c r="DP31" s="623"/>
      <c r="DQ31" s="623"/>
      <c r="DR31" s="623"/>
      <c r="DS31" s="623"/>
      <c r="DT31" s="623"/>
      <c r="DU31" s="623"/>
      <c r="DV31" s="624"/>
      <c r="DW31" s="598">
        <v>1.7</v>
      </c>
      <c r="DX31" s="625"/>
      <c r="DY31" s="625"/>
      <c r="DZ31" s="625"/>
      <c r="EA31" s="625"/>
      <c r="EB31" s="625"/>
      <c r="EC31" s="626"/>
    </row>
    <row r="32" spans="2:133" ht="11.25" customHeight="1" x14ac:dyDescent="0.15">
      <c r="B32" s="590" t="s">
        <v>292</v>
      </c>
      <c r="C32" s="591"/>
      <c r="D32" s="591"/>
      <c r="E32" s="591"/>
      <c r="F32" s="591"/>
      <c r="G32" s="591"/>
      <c r="H32" s="591"/>
      <c r="I32" s="591"/>
      <c r="J32" s="591"/>
      <c r="K32" s="591"/>
      <c r="L32" s="591"/>
      <c r="M32" s="591"/>
      <c r="N32" s="591"/>
      <c r="O32" s="591"/>
      <c r="P32" s="591"/>
      <c r="Q32" s="592"/>
      <c r="R32" s="593">
        <v>128273</v>
      </c>
      <c r="S32" s="594"/>
      <c r="T32" s="594"/>
      <c r="U32" s="594"/>
      <c r="V32" s="594"/>
      <c r="W32" s="594"/>
      <c r="X32" s="594"/>
      <c r="Y32" s="595"/>
      <c r="Z32" s="596">
        <v>3.2</v>
      </c>
      <c r="AA32" s="596"/>
      <c r="AB32" s="596"/>
      <c r="AC32" s="596"/>
      <c r="AD32" s="597">
        <v>2543</v>
      </c>
      <c r="AE32" s="597"/>
      <c r="AF32" s="597"/>
      <c r="AG32" s="597"/>
      <c r="AH32" s="597"/>
      <c r="AI32" s="597"/>
      <c r="AJ32" s="597"/>
      <c r="AK32" s="597"/>
      <c r="AL32" s="598">
        <v>0.1</v>
      </c>
      <c r="AM32" s="599"/>
      <c r="AN32" s="599"/>
      <c r="AO32" s="600"/>
      <c r="AP32" s="643"/>
      <c r="AQ32" s="644"/>
      <c r="AR32" s="644"/>
      <c r="AS32" s="644"/>
      <c r="AT32" s="647"/>
      <c r="AU32" s="183"/>
      <c r="AV32" s="183"/>
      <c r="AW32" s="183"/>
      <c r="AX32" s="636" t="s">
        <v>293</v>
      </c>
      <c r="AY32" s="637"/>
      <c r="AZ32" s="637"/>
      <c r="BA32" s="637"/>
      <c r="BB32" s="637"/>
      <c r="BC32" s="637"/>
      <c r="BD32" s="637"/>
      <c r="BE32" s="637"/>
      <c r="BF32" s="638"/>
      <c r="BG32" s="660">
        <v>99.3</v>
      </c>
      <c r="BH32" s="661"/>
      <c r="BI32" s="661"/>
      <c r="BJ32" s="661"/>
      <c r="BK32" s="661"/>
      <c r="BL32" s="661"/>
      <c r="BM32" s="662">
        <v>95.4</v>
      </c>
      <c r="BN32" s="661"/>
      <c r="BO32" s="661"/>
      <c r="BP32" s="661"/>
      <c r="BQ32" s="663"/>
      <c r="BR32" s="660">
        <v>99.1</v>
      </c>
      <c r="BS32" s="661"/>
      <c r="BT32" s="661"/>
      <c r="BU32" s="661"/>
      <c r="BV32" s="661"/>
      <c r="BW32" s="661"/>
      <c r="BX32" s="662">
        <v>95.9</v>
      </c>
      <c r="BY32" s="661"/>
      <c r="BZ32" s="661"/>
      <c r="CA32" s="661"/>
      <c r="CB32" s="663"/>
      <c r="CD32" s="652"/>
      <c r="CE32" s="653"/>
      <c r="CF32" s="607" t="s">
        <v>294</v>
      </c>
      <c r="CG32" s="608"/>
      <c r="CH32" s="608"/>
      <c r="CI32" s="608"/>
      <c r="CJ32" s="608"/>
      <c r="CK32" s="608"/>
      <c r="CL32" s="608"/>
      <c r="CM32" s="608"/>
      <c r="CN32" s="608"/>
      <c r="CO32" s="608"/>
      <c r="CP32" s="608"/>
      <c r="CQ32" s="609"/>
      <c r="CR32" s="593" t="s">
        <v>109</v>
      </c>
      <c r="CS32" s="594"/>
      <c r="CT32" s="594"/>
      <c r="CU32" s="594"/>
      <c r="CV32" s="594"/>
      <c r="CW32" s="594"/>
      <c r="CX32" s="594"/>
      <c r="CY32" s="595"/>
      <c r="CZ32" s="631" t="s">
        <v>109</v>
      </c>
      <c r="DA32" s="632"/>
      <c r="DB32" s="632"/>
      <c r="DC32" s="633"/>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5"/>
      <c r="DY32" s="625"/>
      <c r="DZ32" s="625"/>
      <c r="EA32" s="625"/>
      <c r="EB32" s="625"/>
      <c r="EC32" s="626"/>
    </row>
    <row r="33" spans="2:133" ht="11.25" customHeight="1" x14ac:dyDescent="0.15">
      <c r="B33" s="590" t="s">
        <v>295</v>
      </c>
      <c r="C33" s="591"/>
      <c r="D33" s="591"/>
      <c r="E33" s="591"/>
      <c r="F33" s="591"/>
      <c r="G33" s="591"/>
      <c r="H33" s="591"/>
      <c r="I33" s="591"/>
      <c r="J33" s="591"/>
      <c r="K33" s="591"/>
      <c r="L33" s="591"/>
      <c r="M33" s="591"/>
      <c r="N33" s="591"/>
      <c r="O33" s="591"/>
      <c r="P33" s="591"/>
      <c r="Q33" s="592"/>
      <c r="R33" s="593">
        <v>285600</v>
      </c>
      <c r="S33" s="594"/>
      <c r="T33" s="594"/>
      <c r="U33" s="594"/>
      <c r="V33" s="594"/>
      <c r="W33" s="594"/>
      <c r="X33" s="594"/>
      <c r="Y33" s="595"/>
      <c r="Z33" s="596">
        <v>7.1</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296</v>
      </c>
      <c r="CE33" s="608"/>
      <c r="CF33" s="608"/>
      <c r="CG33" s="608"/>
      <c r="CH33" s="608"/>
      <c r="CI33" s="608"/>
      <c r="CJ33" s="608"/>
      <c r="CK33" s="608"/>
      <c r="CL33" s="608"/>
      <c r="CM33" s="608"/>
      <c r="CN33" s="608"/>
      <c r="CO33" s="608"/>
      <c r="CP33" s="608"/>
      <c r="CQ33" s="609"/>
      <c r="CR33" s="593">
        <v>1615307</v>
      </c>
      <c r="CS33" s="623"/>
      <c r="CT33" s="623"/>
      <c r="CU33" s="623"/>
      <c r="CV33" s="623"/>
      <c r="CW33" s="623"/>
      <c r="CX33" s="623"/>
      <c r="CY33" s="624"/>
      <c r="CZ33" s="631">
        <v>41.6</v>
      </c>
      <c r="DA33" s="632"/>
      <c r="DB33" s="632"/>
      <c r="DC33" s="633"/>
      <c r="DD33" s="602">
        <v>1390431</v>
      </c>
      <c r="DE33" s="623"/>
      <c r="DF33" s="623"/>
      <c r="DG33" s="623"/>
      <c r="DH33" s="623"/>
      <c r="DI33" s="623"/>
      <c r="DJ33" s="623"/>
      <c r="DK33" s="624"/>
      <c r="DL33" s="602">
        <v>971711</v>
      </c>
      <c r="DM33" s="623"/>
      <c r="DN33" s="623"/>
      <c r="DO33" s="623"/>
      <c r="DP33" s="623"/>
      <c r="DQ33" s="623"/>
      <c r="DR33" s="623"/>
      <c r="DS33" s="623"/>
      <c r="DT33" s="623"/>
      <c r="DU33" s="623"/>
      <c r="DV33" s="624"/>
      <c r="DW33" s="598">
        <v>39</v>
      </c>
      <c r="DX33" s="625"/>
      <c r="DY33" s="625"/>
      <c r="DZ33" s="625"/>
      <c r="EA33" s="625"/>
      <c r="EB33" s="625"/>
      <c r="EC33" s="626"/>
    </row>
    <row r="34" spans="2:133" ht="11.25" customHeight="1" x14ac:dyDescent="0.15">
      <c r="B34" s="590" t="s">
        <v>297</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298</v>
      </c>
      <c r="AR34" s="573"/>
      <c r="AS34" s="573"/>
      <c r="AT34" s="573"/>
      <c r="AU34" s="573"/>
      <c r="AV34" s="573"/>
      <c r="AW34" s="573"/>
      <c r="AX34" s="573"/>
      <c r="AY34" s="573"/>
      <c r="AZ34" s="573"/>
      <c r="BA34" s="573"/>
      <c r="BB34" s="573"/>
      <c r="BC34" s="573"/>
      <c r="BD34" s="573"/>
      <c r="BE34" s="573"/>
      <c r="BF34" s="574"/>
      <c r="BG34" s="572" t="s">
        <v>299</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300</v>
      </c>
      <c r="CE34" s="608"/>
      <c r="CF34" s="608"/>
      <c r="CG34" s="608"/>
      <c r="CH34" s="608"/>
      <c r="CI34" s="608"/>
      <c r="CJ34" s="608"/>
      <c r="CK34" s="608"/>
      <c r="CL34" s="608"/>
      <c r="CM34" s="608"/>
      <c r="CN34" s="608"/>
      <c r="CO34" s="608"/>
      <c r="CP34" s="608"/>
      <c r="CQ34" s="609"/>
      <c r="CR34" s="593">
        <v>464687</v>
      </c>
      <c r="CS34" s="594"/>
      <c r="CT34" s="594"/>
      <c r="CU34" s="594"/>
      <c r="CV34" s="594"/>
      <c r="CW34" s="594"/>
      <c r="CX34" s="594"/>
      <c r="CY34" s="595"/>
      <c r="CZ34" s="631">
        <v>12</v>
      </c>
      <c r="DA34" s="632"/>
      <c r="DB34" s="632"/>
      <c r="DC34" s="633"/>
      <c r="DD34" s="602">
        <v>355084</v>
      </c>
      <c r="DE34" s="594"/>
      <c r="DF34" s="594"/>
      <c r="DG34" s="594"/>
      <c r="DH34" s="594"/>
      <c r="DI34" s="594"/>
      <c r="DJ34" s="594"/>
      <c r="DK34" s="595"/>
      <c r="DL34" s="602">
        <v>281760</v>
      </c>
      <c r="DM34" s="594"/>
      <c r="DN34" s="594"/>
      <c r="DO34" s="594"/>
      <c r="DP34" s="594"/>
      <c r="DQ34" s="594"/>
      <c r="DR34" s="594"/>
      <c r="DS34" s="594"/>
      <c r="DT34" s="594"/>
      <c r="DU34" s="594"/>
      <c r="DV34" s="595"/>
      <c r="DW34" s="598">
        <v>11.3</v>
      </c>
      <c r="DX34" s="625"/>
      <c r="DY34" s="625"/>
      <c r="DZ34" s="625"/>
      <c r="EA34" s="625"/>
      <c r="EB34" s="625"/>
      <c r="EC34" s="626"/>
    </row>
    <row r="35" spans="2:133" ht="11.25" customHeight="1" x14ac:dyDescent="0.15">
      <c r="B35" s="590" t="s">
        <v>301</v>
      </c>
      <c r="C35" s="591"/>
      <c r="D35" s="591"/>
      <c r="E35" s="591"/>
      <c r="F35" s="591"/>
      <c r="G35" s="591"/>
      <c r="H35" s="591"/>
      <c r="I35" s="591"/>
      <c r="J35" s="591"/>
      <c r="K35" s="591"/>
      <c r="L35" s="591"/>
      <c r="M35" s="591"/>
      <c r="N35" s="591"/>
      <c r="O35" s="591"/>
      <c r="P35" s="591"/>
      <c r="Q35" s="592"/>
      <c r="R35" s="593" t="s">
        <v>109</v>
      </c>
      <c r="S35" s="594"/>
      <c r="T35" s="594"/>
      <c r="U35" s="594"/>
      <c r="V35" s="594"/>
      <c r="W35" s="594"/>
      <c r="X35" s="594"/>
      <c r="Y35" s="595"/>
      <c r="Z35" s="596" t="s">
        <v>109</v>
      </c>
      <c r="AA35" s="596"/>
      <c r="AB35" s="596"/>
      <c r="AC35" s="596"/>
      <c r="AD35" s="597" t="s">
        <v>109</v>
      </c>
      <c r="AE35" s="597"/>
      <c r="AF35" s="597"/>
      <c r="AG35" s="597"/>
      <c r="AH35" s="597"/>
      <c r="AI35" s="597"/>
      <c r="AJ35" s="597"/>
      <c r="AK35" s="597"/>
      <c r="AL35" s="598" t="s">
        <v>109</v>
      </c>
      <c r="AM35" s="599"/>
      <c r="AN35" s="599"/>
      <c r="AO35" s="600"/>
      <c r="AP35" s="186"/>
      <c r="AQ35" s="604" t="s">
        <v>302</v>
      </c>
      <c r="AR35" s="605"/>
      <c r="AS35" s="605"/>
      <c r="AT35" s="605"/>
      <c r="AU35" s="605"/>
      <c r="AV35" s="605"/>
      <c r="AW35" s="605"/>
      <c r="AX35" s="605"/>
      <c r="AY35" s="606"/>
      <c r="AZ35" s="582">
        <v>449782</v>
      </c>
      <c r="BA35" s="583"/>
      <c r="BB35" s="583"/>
      <c r="BC35" s="583"/>
      <c r="BD35" s="583"/>
      <c r="BE35" s="583"/>
      <c r="BF35" s="664"/>
      <c r="BG35" s="604" t="s">
        <v>303</v>
      </c>
      <c r="BH35" s="605"/>
      <c r="BI35" s="605"/>
      <c r="BJ35" s="605"/>
      <c r="BK35" s="605"/>
      <c r="BL35" s="605"/>
      <c r="BM35" s="605"/>
      <c r="BN35" s="605"/>
      <c r="BO35" s="605"/>
      <c r="BP35" s="605"/>
      <c r="BQ35" s="605"/>
      <c r="BR35" s="605"/>
      <c r="BS35" s="605"/>
      <c r="BT35" s="605"/>
      <c r="BU35" s="606"/>
      <c r="BV35" s="582">
        <v>52364</v>
      </c>
      <c r="BW35" s="583"/>
      <c r="BX35" s="583"/>
      <c r="BY35" s="583"/>
      <c r="BZ35" s="583"/>
      <c r="CA35" s="583"/>
      <c r="CB35" s="664"/>
      <c r="CD35" s="607" t="s">
        <v>304</v>
      </c>
      <c r="CE35" s="608"/>
      <c r="CF35" s="608"/>
      <c r="CG35" s="608"/>
      <c r="CH35" s="608"/>
      <c r="CI35" s="608"/>
      <c r="CJ35" s="608"/>
      <c r="CK35" s="608"/>
      <c r="CL35" s="608"/>
      <c r="CM35" s="608"/>
      <c r="CN35" s="608"/>
      <c r="CO35" s="608"/>
      <c r="CP35" s="608"/>
      <c r="CQ35" s="609"/>
      <c r="CR35" s="593">
        <v>23147</v>
      </c>
      <c r="CS35" s="623"/>
      <c r="CT35" s="623"/>
      <c r="CU35" s="623"/>
      <c r="CV35" s="623"/>
      <c r="CW35" s="623"/>
      <c r="CX35" s="623"/>
      <c r="CY35" s="624"/>
      <c r="CZ35" s="631">
        <v>0.6</v>
      </c>
      <c r="DA35" s="632"/>
      <c r="DB35" s="632"/>
      <c r="DC35" s="633"/>
      <c r="DD35" s="602">
        <v>15901</v>
      </c>
      <c r="DE35" s="623"/>
      <c r="DF35" s="623"/>
      <c r="DG35" s="623"/>
      <c r="DH35" s="623"/>
      <c r="DI35" s="623"/>
      <c r="DJ35" s="623"/>
      <c r="DK35" s="624"/>
      <c r="DL35" s="602">
        <v>15901</v>
      </c>
      <c r="DM35" s="623"/>
      <c r="DN35" s="623"/>
      <c r="DO35" s="623"/>
      <c r="DP35" s="623"/>
      <c r="DQ35" s="623"/>
      <c r="DR35" s="623"/>
      <c r="DS35" s="623"/>
      <c r="DT35" s="623"/>
      <c r="DU35" s="623"/>
      <c r="DV35" s="624"/>
      <c r="DW35" s="598">
        <v>0.6</v>
      </c>
      <c r="DX35" s="625"/>
      <c r="DY35" s="625"/>
      <c r="DZ35" s="625"/>
      <c r="EA35" s="625"/>
      <c r="EB35" s="625"/>
      <c r="EC35" s="626"/>
    </row>
    <row r="36" spans="2:133" ht="11.25" customHeight="1" x14ac:dyDescent="0.15">
      <c r="B36" s="636" t="s">
        <v>305</v>
      </c>
      <c r="C36" s="637"/>
      <c r="D36" s="637"/>
      <c r="E36" s="637"/>
      <c r="F36" s="637"/>
      <c r="G36" s="637"/>
      <c r="H36" s="637"/>
      <c r="I36" s="637"/>
      <c r="J36" s="637"/>
      <c r="K36" s="637"/>
      <c r="L36" s="637"/>
      <c r="M36" s="637"/>
      <c r="N36" s="637"/>
      <c r="O36" s="637"/>
      <c r="P36" s="637"/>
      <c r="Q36" s="638"/>
      <c r="R36" s="665">
        <v>4048326</v>
      </c>
      <c r="S36" s="666"/>
      <c r="T36" s="666"/>
      <c r="U36" s="666"/>
      <c r="V36" s="666"/>
      <c r="W36" s="666"/>
      <c r="X36" s="666"/>
      <c r="Y36" s="667"/>
      <c r="Z36" s="668">
        <v>100</v>
      </c>
      <c r="AA36" s="668"/>
      <c r="AB36" s="668"/>
      <c r="AC36" s="668"/>
      <c r="AD36" s="669">
        <v>2488948</v>
      </c>
      <c r="AE36" s="669"/>
      <c r="AF36" s="669"/>
      <c r="AG36" s="669"/>
      <c r="AH36" s="669"/>
      <c r="AI36" s="669"/>
      <c r="AJ36" s="669"/>
      <c r="AK36" s="669"/>
      <c r="AL36" s="670">
        <v>100</v>
      </c>
      <c r="AM36" s="662"/>
      <c r="AN36" s="662"/>
      <c r="AO36" s="671"/>
      <c r="AQ36" s="672" t="s">
        <v>306</v>
      </c>
      <c r="AR36" s="673"/>
      <c r="AS36" s="673"/>
      <c r="AT36" s="673"/>
      <c r="AU36" s="673"/>
      <c r="AV36" s="673"/>
      <c r="AW36" s="673"/>
      <c r="AX36" s="673"/>
      <c r="AY36" s="674"/>
      <c r="AZ36" s="593">
        <v>139665</v>
      </c>
      <c r="BA36" s="594"/>
      <c r="BB36" s="594"/>
      <c r="BC36" s="594"/>
      <c r="BD36" s="623"/>
      <c r="BE36" s="623"/>
      <c r="BF36" s="656"/>
      <c r="BG36" s="607" t="s">
        <v>307</v>
      </c>
      <c r="BH36" s="608"/>
      <c r="BI36" s="608"/>
      <c r="BJ36" s="608"/>
      <c r="BK36" s="608"/>
      <c r="BL36" s="608"/>
      <c r="BM36" s="608"/>
      <c r="BN36" s="608"/>
      <c r="BO36" s="608"/>
      <c r="BP36" s="608"/>
      <c r="BQ36" s="608"/>
      <c r="BR36" s="608"/>
      <c r="BS36" s="608"/>
      <c r="BT36" s="608"/>
      <c r="BU36" s="609"/>
      <c r="BV36" s="593">
        <v>50898</v>
      </c>
      <c r="BW36" s="594"/>
      <c r="BX36" s="594"/>
      <c r="BY36" s="594"/>
      <c r="BZ36" s="594"/>
      <c r="CA36" s="594"/>
      <c r="CB36" s="603"/>
      <c r="CD36" s="607" t="s">
        <v>308</v>
      </c>
      <c r="CE36" s="608"/>
      <c r="CF36" s="608"/>
      <c r="CG36" s="608"/>
      <c r="CH36" s="608"/>
      <c r="CI36" s="608"/>
      <c r="CJ36" s="608"/>
      <c r="CK36" s="608"/>
      <c r="CL36" s="608"/>
      <c r="CM36" s="608"/>
      <c r="CN36" s="608"/>
      <c r="CO36" s="608"/>
      <c r="CP36" s="608"/>
      <c r="CQ36" s="609"/>
      <c r="CR36" s="593">
        <v>428985</v>
      </c>
      <c r="CS36" s="594"/>
      <c r="CT36" s="594"/>
      <c r="CU36" s="594"/>
      <c r="CV36" s="594"/>
      <c r="CW36" s="594"/>
      <c r="CX36" s="594"/>
      <c r="CY36" s="595"/>
      <c r="CZ36" s="631">
        <v>11.1</v>
      </c>
      <c r="DA36" s="632"/>
      <c r="DB36" s="632"/>
      <c r="DC36" s="633"/>
      <c r="DD36" s="602">
        <v>397614</v>
      </c>
      <c r="DE36" s="594"/>
      <c r="DF36" s="594"/>
      <c r="DG36" s="594"/>
      <c r="DH36" s="594"/>
      <c r="DI36" s="594"/>
      <c r="DJ36" s="594"/>
      <c r="DK36" s="595"/>
      <c r="DL36" s="602">
        <v>320586</v>
      </c>
      <c r="DM36" s="594"/>
      <c r="DN36" s="594"/>
      <c r="DO36" s="594"/>
      <c r="DP36" s="594"/>
      <c r="DQ36" s="594"/>
      <c r="DR36" s="594"/>
      <c r="DS36" s="594"/>
      <c r="DT36" s="594"/>
      <c r="DU36" s="594"/>
      <c r="DV36" s="595"/>
      <c r="DW36" s="598">
        <v>12.9</v>
      </c>
      <c r="DX36" s="625"/>
      <c r="DY36" s="625"/>
      <c r="DZ36" s="625"/>
      <c r="EA36" s="625"/>
      <c r="EB36" s="625"/>
      <c r="EC36" s="626"/>
    </row>
    <row r="37" spans="2:133" ht="11.25" customHeight="1" x14ac:dyDescent="0.15">
      <c r="AQ37" s="672" t="s">
        <v>309</v>
      </c>
      <c r="AR37" s="673"/>
      <c r="AS37" s="673"/>
      <c r="AT37" s="673"/>
      <c r="AU37" s="673"/>
      <c r="AV37" s="673"/>
      <c r="AW37" s="673"/>
      <c r="AX37" s="673"/>
      <c r="AY37" s="674"/>
      <c r="AZ37" s="593">
        <v>85336</v>
      </c>
      <c r="BA37" s="594"/>
      <c r="BB37" s="594"/>
      <c r="BC37" s="594"/>
      <c r="BD37" s="623"/>
      <c r="BE37" s="623"/>
      <c r="BF37" s="656"/>
      <c r="BG37" s="607" t="s">
        <v>310</v>
      </c>
      <c r="BH37" s="608"/>
      <c r="BI37" s="608"/>
      <c r="BJ37" s="608"/>
      <c r="BK37" s="608"/>
      <c r="BL37" s="608"/>
      <c r="BM37" s="608"/>
      <c r="BN37" s="608"/>
      <c r="BO37" s="608"/>
      <c r="BP37" s="608"/>
      <c r="BQ37" s="608"/>
      <c r="BR37" s="608"/>
      <c r="BS37" s="608"/>
      <c r="BT37" s="608"/>
      <c r="BU37" s="609"/>
      <c r="BV37" s="593">
        <v>602</v>
      </c>
      <c r="BW37" s="594"/>
      <c r="BX37" s="594"/>
      <c r="BY37" s="594"/>
      <c r="BZ37" s="594"/>
      <c r="CA37" s="594"/>
      <c r="CB37" s="603"/>
      <c r="CD37" s="607" t="s">
        <v>311</v>
      </c>
      <c r="CE37" s="608"/>
      <c r="CF37" s="608"/>
      <c r="CG37" s="608"/>
      <c r="CH37" s="608"/>
      <c r="CI37" s="608"/>
      <c r="CJ37" s="608"/>
      <c r="CK37" s="608"/>
      <c r="CL37" s="608"/>
      <c r="CM37" s="608"/>
      <c r="CN37" s="608"/>
      <c r="CO37" s="608"/>
      <c r="CP37" s="608"/>
      <c r="CQ37" s="609"/>
      <c r="CR37" s="593">
        <v>256348</v>
      </c>
      <c r="CS37" s="623"/>
      <c r="CT37" s="623"/>
      <c r="CU37" s="623"/>
      <c r="CV37" s="623"/>
      <c r="CW37" s="623"/>
      <c r="CX37" s="623"/>
      <c r="CY37" s="624"/>
      <c r="CZ37" s="631">
        <v>6.6</v>
      </c>
      <c r="DA37" s="632"/>
      <c r="DB37" s="632"/>
      <c r="DC37" s="633"/>
      <c r="DD37" s="602">
        <v>248702</v>
      </c>
      <c r="DE37" s="623"/>
      <c r="DF37" s="623"/>
      <c r="DG37" s="623"/>
      <c r="DH37" s="623"/>
      <c r="DI37" s="623"/>
      <c r="DJ37" s="623"/>
      <c r="DK37" s="624"/>
      <c r="DL37" s="602">
        <v>226041</v>
      </c>
      <c r="DM37" s="623"/>
      <c r="DN37" s="623"/>
      <c r="DO37" s="623"/>
      <c r="DP37" s="623"/>
      <c r="DQ37" s="623"/>
      <c r="DR37" s="623"/>
      <c r="DS37" s="623"/>
      <c r="DT37" s="623"/>
      <c r="DU37" s="623"/>
      <c r="DV37" s="624"/>
      <c r="DW37" s="598">
        <v>9.1</v>
      </c>
      <c r="DX37" s="625"/>
      <c r="DY37" s="625"/>
      <c r="DZ37" s="625"/>
      <c r="EA37" s="625"/>
      <c r="EB37" s="625"/>
      <c r="EC37" s="626"/>
    </row>
    <row r="38" spans="2:133" ht="11.25" customHeight="1" x14ac:dyDescent="0.15">
      <c r="AQ38" s="672" t="s">
        <v>312</v>
      </c>
      <c r="AR38" s="673"/>
      <c r="AS38" s="673"/>
      <c r="AT38" s="673"/>
      <c r="AU38" s="673"/>
      <c r="AV38" s="673"/>
      <c r="AW38" s="673"/>
      <c r="AX38" s="673"/>
      <c r="AY38" s="674"/>
      <c r="AZ38" s="593">
        <v>4090</v>
      </c>
      <c r="BA38" s="594"/>
      <c r="BB38" s="594"/>
      <c r="BC38" s="594"/>
      <c r="BD38" s="623"/>
      <c r="BE38" s="623"/>
      <c r="BF38" s="656"/>
      <c r="BG38" s="607" t="s">
        <v>313</v>
      </c>
      <c r="BH38" s="608"/>
      <c r="BI38" s="608"/>
      <c r="BJ38" s="608"/>
      <c r="BK38" s="608"/>
      <c r="BL38" s="608"/>
      <c r="BM38" s="608"/>
      <c r="BN38" s="608"/>
      <c r="BO38" s="608"/>
      <c r="BP38" s="608"/>
      <c r="BQ38" s="608"/>
      <c r="BR38" s="608"/>
      <c r="BS38" s="608"/>
      <c r="BT38" s="608"/>
      <c r="BU38" s="609"/>
      <c r="BV38" s="593">
        <v>978</v>
      </c>
      <c r="BW38" s="594"/>
      <c r="BX38" s="594"/>
      <c r="BY38" s="594"/>
      <c r="BZ38" s="594"/>
      <c r="CA38" s="594"/>
      <c r="CB38" s="603"/>
      <c r="CD38" s="607" t="s">
        <v>314</v>
      </c>
      <c r="CE38" s="608"/>
      <c r="CF38" s="608"/>
      <c r="CG38" s="608"/>
      <c r="CH38" s="608"/>
      <c r="CI38" s="608"/>
      <c r="CJ38" s="608"/>
      <c r="CK38" s="608"/>
      <c r="CL38" s="608"/>
      <c r="CM38" s="608"/>
      <c r="CN38" s="608"/>
      <c r="CO38" s="608"/>
      <c r="CP38" s="608"/>
      <c r="CQ38" s="609"/>
      <c r="CR38" s="593">
        <v>449782</v>
      </c>
      <c r="CS38" s="594"/>
      <c r="CT38" s="594"/>
      <c r="CU38" s="594"/>
      <c r="CV38" s="594"/>
      <c r="CW38" s="594"/>
      <c r="CX38" s="594"/>
      <c r="CY38" s="595"/>
      <c r="CZ38" s="631">
        <v>11.6</v>
      </c>
      <c r="DA38" s="632"/>
      <c r="DB38" s="632"/>
      <c r="DC38" s="633"/>
      <c r="DD38" s="602">
        <v>421833</v>
      </c>
      <c r="DE38" s="594"/>
      <c r="DF38" s="594"/>
      <c r="DG38" s="594"/>
      <c r="DH38" s="594"/>
      <c r="DI38" s="594"/>
      <c r="DJ38" s="594"/>
      <c r="DK38" s="595"/>
      <c r="DL38" s="602">
        <v>353464</v>
      </c>
      <c r="DM38" s="594"/>
      <c r="DN38" s="594"/>
      <c r="DO38" s="594"/>
      <c r="DP38" s="594"/>
      <c r="DQ38" s="594"/>
      <c r="DR38" s="594"/>
      <c r="DS38" s="594"/>
      <c r="DT38" s="594"/>
      <c r="DU38" s="594"/>
      <c r="DV38" s="595"/>
      <c r="DW38" s="598">
        <v>14.2</v>
      </c>
      <c r="DX38" s="625"/>
      <c r="DY38" s="625"/>
      <c r="DZ38" s="625"/>
      <c r="EA38" s="625"/>
      <c r="EB38" s="625"/>
      <c r="EC38" s="626"/>
    </row>
    <row r="39" spans="2:133" ht="11.25" customHeight="1" x14ac:dyDescent="0.15">
      <c r="AQ39" s="672" t="s">
        <v>315</v>
      </c>
      <c r="AR39" s="673"/>
      <c r="AS39" s="673"/>
      <c r="AT39" s="673"/>
      <c r="AU39" s="673"/>
      <c r="AV39" s="673"/>
      <c r="AW39" s="673"/>
      <c r="AX39" s="673"/>
      <c r="AY39" s="674"/>
      <c r="AZ39" s="593" t="s">
        <v>109</v>
      </c>
      <c r="BA39" s="594"/>
      <c r="BB39" s="594"/>
      <c r="BC39" s="594"/>
      <c r="BD39" s="623"/>
      <c r="BE39" s="623"/>
      <c r="BF39" s="656"/>
      <c r="BG39" s="675" t="s">
        <v>316</v>
      </c>
      <c r="BH39" s="676"/>
      <c r="BI39" s="676"/>
      <c r="BJ39" s="676"/>
      <c r="BK39" s="676"/>
      <c r="BL39" s="187"/>
      <c r="BM39" s="608" t="s">
        <v>317</v>
      </c>
      <c r="BN39" s="608"/>
      <c r="BO39" s="608"/>
      <c r="BP39" s="608"/>
      <c r="BQ39" s="608"/>
      <c r="BR39" s="608"/>
      <c r="BS39" s="608"/>
      <c r="BT39" s="608"/>
      <c r="BU39" s="609"/>
      <c r="BV39" s="593">
        <v>99</v>
      </c>
      <c r="BW39" s="594"/>
      <c r="BX39" s="594"/>
      <c r="BY39" s="594"/>
      <c r="BZ39" s="594"/>
      <c r="CA39" s="594"/>
      <c r="CB39" s="603"/>
      <c r="CD39" s="607" t="s">
        <v>318</v>
      </c>
      <c r="CE39" s="608"/>
      <c r="CF39" s="608"/>
      <c r="CG39" s="608"/>
      <c r="CH39" s="608"/>
      <c r="CI39" s="608"/>
      <c r="CJ39" s="608"/>
      <c r="CK39" s="608"/>
      <c r="CL39" s="608"/>
      <c r="CM39" s="608"/>
      <c r="CN39" s="608"/>
      <c r="CO39" s="608"/>
      <c r="CP39" s="608"/>
      <c r="CQ39" s="609"/>
      <c r="CR39" s="593">
        <v>207238</v>
      </c>
      <c r="CS39" s="623"/>
      <c r="CT39" s="623"/>
      <c r="CU39" s="623"/>
      <c r="CV39" s="623"/>
      <c r="CW39" s="623"/>
      <c r="CX39" s="623"/>
      <c r="CY39" s="624"/>
      <c r="CZ39" s="631">
        <v>5.3</v>
      </c>
      <c r="DA39" s="632"/>
      <c r="DB39" s="632"/>
      <c r="DC39" s="633"/>
      <c r="DD39" s="602">
        <v>199999</v>
      </c>
      <c r="DE39" s="623"/>
      <c r="DF39" s="623"/>
      <c r="DG39" s="623"/>
      <c r="DH39" s="623"/>
      <c r="DI39" s="623"/>
      <c r="DJ39" s="623"/>
      <c r="DK39" s="624"/>
      <c r="DL39" s="602" t="s">
        <v>109</v>
      </c>
      <c r="DM39" s="623"/>
      <c r="DN39" s="623"/>
      <c r="DO39" s="623"/>
      <c r="DP39" s="623"/>
      <c r="DQ39" s="623"/>
      <c r="DR39" s="623"/>
      <c r="DS39" s="623"/>
      <c r="DT39" s="623"/>
      <c r="DU39" s="623"/>
      <c r="DV39" s="624"/>
      <c r="DW39" s="598" t="s">
        <v>109</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319</v>
      </c>
      <c r="AR40" s="673"/>
      <c r="AS40" s="673"/>
      <c r="AT40" s="673"/>
      <c r="AU40" s="673"/>
      <c r="AV40" s="673"/>
      <c r="AW40" s="673"/>
      <c r="AX40" s="673"/>
      <c r="AY40" s="674"/>
      <c r="AZ40" s="593">
        <v>30171</v>
      </c>
      <c r="BA40" s="594"/>
      <c r="BB40" s="594"/>
      <c r="BC40" s="594"/>
      <c r="BD40" s="623"/>
      <c r="BE40" s="623"/>
      <c r="BF40" s="656"/>
      <c r="BG40" s="675"/>
      <c r="BH40" s="676"/>
      <c r="BI40" s="676"/>
      <c r="BJ40" s="676"/>
      <c r="BK40" s="676"/>
      <c r="BL40" s="187"/>
      <c r="BM40" s="608" t="s">
        <v>320</v>
      </c>
      <c r="BN40" s="608"/>
      <c r="BO40" s="608"/>
      <c r="BP40" s="608"/>
      <c r="BQ40" s="608"/>
      <c r="BR40" s="608"/>
      <c r="BS40" s="608"/>
      <c r="BT40" s="608"/>
      <c r="BU40" s="609"/>
      <c r="BV40" s="593">
        <v>125</v>
      </c>
      <c r="BW40" s="594"/>
      <c r="BX40" s="594"/>
      <c r="BY40" s="594"/>
      <c r="BZ40" s="594"/>
      <c r="CA40" s="594"/>
      <c r="CB40" s="603"/>
      <c r="CD40" s="607" t="s">
        <v>321</v>
      </c>
      <c r="CE40" s="608"/>
      <c r="CF40" s="608"/>
      <c r="CG40" s="608"/>
      <c r="CH40" s="608"/>
      <c r="CI40" s="608"/>
      <c r="CJ40" s="608"/>
      <c r="CK40" s="608"/>
      <c r="CL40" s="608"/>
      <c r="CM40" s="608"/>
      <c r="CN40" s="608"/>
      <c r="CO40" s="608"/>
      <c r="CP40" s="608"/>
      <c r="CQ40" s="609"/>
      <c r="CR40" s="593">
        <v>41468</v>
      </c>
      <c r="CS40" s="594"/>
      <c r="CT40" s="594"/>
      <c r="CU40" s="594"/>
      <c r="CV40" s="594"/>
      <c r="CW40" s="594"/>
      <c r="CX40" s="594"/>
      <c r="CY40" s="595"/>
      <c r="CZ40" s="631">
        <v>1.1000000000000001</v>
      </c>
      <c r="DA40" s="632"/>
      <c r="DB40" s="632"/>
      <c r="DC40" s="633"/>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322</v>
      </c>
      <c r="AR41" s="614"/>
      <c r="AS41" s="614"/>
      <c r="AT41" s="614"/>
      <c r="AU41" s="614"/>
      <c r="AV41" s="614"/>
      <c r="AW41" s="614"/>
      <c r="AX41" s="614"/>
      <c r="AY41" s="615"/>
      <c r="AZ41" s="665">
        <v>190520</v>
      </c>
      <c r="BA41" s="666"/>
      <c r="BB41" s="666"/>
      <c r="BC41" s="666"/>
      <c r="BD41" s="661"/>
      <c r="BE41" s="661"/>
      <c r="BF41" s="663"/>
      <c r="BG41" s="677"/>
      <c r="BH41" s="678"/>
      <c r="BI41" s="678"/>
      <c r="BJ41" s="678"/>
      <c r="BK41" s="678"/>
      <c r="BL41" s="189"/>
      <c r="BM41" s="614" t="s">
        <v>323</v>
      </c>
      <c r="BN41" s="614"/>
      <c r="BO41" s="614"/>
      <c r="BP41" s="614"/>
      <c r="BQ41" s="614"/>
      <c r="BR41" s="614"/>
      <c r="BS41" s="614"/>
      <c r="BT41" s="614"/>
      <c r="BU41" s="615"/>
      <c r="BV41" s="665">
        <v>353</v>
      </c>
      <c r="BW41" s="666"/>
      <c r="BX41" s="666"/>
      <c r="BY41" s="666"/>
      <c r="BZ41" s="666"/>
      <c r="CA41" s="666"/>
      <c r="CB41" s="679"/>
      <c r="CD41" s="607" t="s">
        <v>324</v>
      </c>
      <c r="CE41" s="608"/>
      <c r="CF41" s="608"/>
      <c r="CG41" s="608"/>
      <c r="CH41" s="608"/>
      <c r="CI41" s="608"/>
      <c r="CJ41" s="608"/>
      <c r="CK41" s="608"/>
      <c r="CL41" s="608"/>
      <c r="CM41" s="608"/>
      <c r="CN41" s="608"/>
      <c r="CO41" s="608"/>
      <c r="CP41" s="608"/>
      <c r="CQ41" s="609"/>
      <c r="CR41" s="593" t="s">
        <v>210</v>
      </c>
      <c r="CS41" s="623"/>
      <c r="CT41" s="623"/>
      <c r="CU41" s="623"/>
      <c r="CV41" s="623"/>
      <c r="CW41" s="623"/>
      <c r="CX41" s="623"/>
      <c r="CY41" s="624"/>
      <c r="CZ41" s="631" t="s">
        <v>210</v>
      </c>
      <c r="DA41" s="632"/>
      <c r="DB41" s="632"/>
      <c r="DC41" s="633"/>
      <c r="DD41" s="602" t="s">
        <v>210</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326</v>
      </c>
      <c r="CE42" s="591"/>
      <c r="CF42" s="591"/>
      <c r="CG42" s="591"/>
      <c r="CH42" s="591"/>
      <c r="CI42" s="591"/>
      <c r="CJ42" s="591"/>
      <c r="CK42" s="591"/>
      <c r="CL42" s="591"/>
      <c r="CM42" s="591"/>
      <c r="CN42" s="591"/>
      <c r="CO42" s="591"/>
      <c r="CP42" s="591"/>
      <c r="CQ42" s="592"/>
      <c r="CR42" s="593">
        <v>868208</v>
      </c>
      <c r="CS42" s="594"/>
      <c r="CT42" s="594"/>
      <c r="CU42" s="594"/>
      <c r="CV42" s="594"/>
      <c r="CW42" s="594"/>
      <c r="CX42" s="594"/>
      <c r="CY42" s="595"/>
      <c r="CZ42" s="631">
        <v>22.4</v>
      </c>
      <c r="DA42" s="686"/>
      <c r="DB42" s="686"/>
      <c r="DC42" s="687"/>
      <c r="DD42" s="602">
        <v>229955</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328</v>
      </c>
      <c r="CE43" s="591"/>
      <c r="CF43" s="591"/>
      <c r="CG43" s="591"/>
      <c r="CH43" s="591"/>
      <c r="CI43" s="591"/>
      <c r="CJ43" s="591"/>
      <c r="CK43" s="591"/>
      <c r="CL43" s="591"/>
      <c r="CM43" s="591"/>
      <c r="CN43" s="591"/>
      <c r="CO43" s="591"/>
      <c r="CP43" s="591"/>
      <c r="CQ43" s="592"/>
      <c r="CR43" s="593">
        <v>13730</v>
      </c>
      <c r="CS43" s="623"/>
      <c r="CT43" s="623"/>
      <c r="CU43" s="623"/>
      <c r="CV43" s="623"/>
      <c r="CW43" s="623"/>
      <c r="CX43" s="623"/>
      <c r="CY43" s="624"/>
      <c r="CZ43" s="631">
        <v>0.4</v>
      </c>
      <c r="DA43" s="632"/>
      <c r="DB43" s="632"/>
      <c r="DC43" s="633"/>
      <c r="DD43" s="602">
        <v>13730</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x14ac:dyDescent="0.15">
      <c r="B44" s="192" t="s">
        <v>329</v>
      </c>
      <c r="CD44" s="699" t="s">
        <v>282</v>
      </c>
      <c r="CE44" s="700"/>
      <c r="CF44" s="590" t="s">
        <v>330</v>
      </c>
      <c r="CG44" s="591"/>
      <c r="CH44" s="591"/>
      <c r="CI44" s="591"/>
      <c r="CJ44" s="591"/>
      <c r="CK44" s="591"/>
      <c r="CL44" s="591"/>
      <c r="CM44" s="591"/>
      <c r="CN44" s="591"/>
      <c r="CO44" s="591"/>
      <c r="CP44" s="591"/>
      <c r="CQ44" s="592"/>
      <c r="CR44" s="593">
        <v>587285</v>
      </c>
      <c r="CS44" s="594"/>
      <c r="CT44" s="594"/>
      <c r="CU44" s="594"/>
      <c r="CV44" s="594"/>
      <c r="CW44" s="594"/>
      <c r="CX44" s="594"/>
      <c r="CY44" s="595"/>
      <c r="CZ44" s="631">
        <v>15.1</v>
      </c>
      <c r="DA44" s="686"/>
      <c r="DB44" s="686"/>
      <c r="DC44" s="687"/>
      <c r="DD44" s="602">
        <v>186490</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x14ac:dyDescent="0.15">
      <c r="CD45" s="701"/>
      <c r="CE45" s="702"/>
      <c r="CF45" s="590" t="s">
        <v>331</v>
      </c>
      <c r="CG45" s="591"/>
      <c r="CH45" s="591"/>
      <c r="CI45" s="591"/>
      <c r="CJ45" s="591"/>
      <c r="CK45" s="591"/>
      <c r="CL45" s="591"/>
      <c r="CM45" s="591"/>
      <c r="CN45" s="591"/>
      <c r="CO45" s="591"/>
      <c r="CP45" s="591"/>
      <c r="CQ45" s="592"/>
      <c r="CR45" s="593">
        <v>202169</v>
      </c>
      <c r="CS45" s="623"/>
      <c r="CT45" s="623"/>
      <c r="CU45" s="623"/>
      <c r="CV45" s="623"/>
      <c r="CW45" s="623"/>
      <c r="CX45" s="623"/>
      <c r="CY45" s="624"/>
      <c r="CZ45" s="631">
        <v>5.2</v>
      </c>
      <c r="DA45" s="632"/>
      <c r="DB45" s="632"/>
      <c r="DC45" s="633"/>
      <c r="DD45" s="602">
        <v>41353</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x14ac:dyDescent="0.15">
      <c r="CD46" s="701"/>
      <c r="CE46" s="702"/>
      <c r="CF46" s="590" t="s">
        <v>332</v>
      </c>
      <c r="CG46" s="591"/>
      <c r="CH46" s="591"/>
      <c r="CI46" s="591"/>
      <c r="CJ46" s="591"/>
      <c r="CK46" s="591"/>
      <c r="CL46" s="591"/>
      <c r="CM46" s="591"/>
      <c r="CN46" s="591"/>
      <c r="CO46" s="591"/>
      <c r="CP46" s="591"/>
      <c r="CQ46" s="592"/>
      <c r="CR46" s="593">
        <v>385116</v>
      </c>
      <c r="CS46" s="594"/>
      <c r="CT46" s="594"/>
      <c r="CU46" s="594"/>
      <c r="CV46" s="594"/>
      <c r="CW46" s="594"/>
      <c r="CX46" s="594"/>
      <c r="CY46" s="595"/>
      <c r="CZ46" s="631">
        <v>9.9</v>
      </c>
      <c r="DA46" s="686"/>
      <c r="DB46" s="686"/>
      <c r="DC46" s="687"/>
      <c r="DD46" s="602">
        <v>145137</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x14ac:dyDescent="0.15">
      <c r="CD47" s="701"/>
      <c r="CE47" s="702"/>
      <c r="CF47" s="590" t="s">
        <v>333</v>
      </c>
      <c r="CG47" s="591"/>
      <c r="CH47" s="591"/>
      <c r="CI47" s="591"/>
      <c r="CJ47" s="591"/>
      <c r="CK47" s="591"/>
      <c r="CL47" s="591"/>
      <c r="CM47" s="591"/>
      <c r="CN47" s="591"/>
      <c r="CO47" s="591"/>
      <c r="CP47" s="591"/>
      <c r="CQ47" s="592"/>
      <c r="CR47" s="593">
        <v>280923</v>
      </c>
      <c r="CS47" s="623"/>
      <c r="CT47" s="623"/>
      <c r="CU47" s="623"/>
      <c r="CV47" s="623"/>
      <c r="CW47" s="623"/>
      <c r="CX47" s="623"/>
      <c r="CY47" s="624"/>
      <c r="CZ47" s="631">
        <v>7.2</v>
      </c>
      <c r="DA47" s="632"/>
      <c r="DB47" s="632"/>
      <c r="DC47" s="633"/>
      <c r="DD47" s="602">
        <v>43465</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x14ac:dyDescent="0.15">
      <c r="CD48" s="703"/>
      <c r="CE48" s="704"/>
      <c r="CF48" s="590" t="s">
        <v>334</v>
      </c>
      <c r="CG48" s="591"/>
      <c r="CH48" s="591"/>
      <c r="CI48" s="591"/>
      <c r="CJ48" s="591"/>
      <c r="CK48" s="591"/>
      <c r="CL48" s="591"/>
      <c r="CM48" s="591"/>
      <c r="CN48" s="591"/>
      <c r="CO48" s="591"/>
      <c r="CP48" s="591"/>
      <c r="CQ48" s="592"/>
      <c r="CR48" s="593" t="s">
        <v>151</v>
      </c>
      <c r="CS48" s="594"/>
      <c r="CT48" s="594"/>
      <c r="CU48" s="594"/>
      <c r="CV48" s="594"/>
      <c r="CW48" s="594"/>
      <c r="CX48" s="594"/>
      <c r="CY48" s="595"/>
      <c r="CZ48" s="631" t="s">
        <v>151</v>
      </c>
      <c r="DA48" s="686"/>
      <c r="DB48" s="686"/>
      <c r="DC48" s="687"/>
      <c r="DD48" s="602" t="s">
        <v>151</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x14ac:dyDescent="0.15">
      <c r="CD49" s="636" t="s">
        <v>335</v>
      </c>
      <c r="CE49" s="637"/>
      <c r="CF49" s="637"/>
      <c r="CG49" s="637"/>
      <c r="CH49" s="637"/>
      <c r="CI49" s="637"/>
      <c r="CJ49" s="637"/>
      <c r="CK49" s="637"/>
      <c r="CL49" s="637"/>
      <c r="CM49" s="637"/>
      <c r="CN49" s="637"/>
      <c r="CO49" s="637"/>
      <c r="CP49" s="637"/>
      <c r="CQ49" s="638"/>
      <c r="CR49" s="665">
        <v>3880542</v>
      </c>
      <c r="CS49" s="661"/>
      <c r="CT49" s="661"/>
      <c r="CU49" s="661"/>
      <c r="CV49" s="661"/>
      <c r="CW49" s="661"/>
      <c r="CX49" s="661"/>
      <c r="CY49" s="688"/>
      <c r="CZ49" s="689">
        <v>100</v>
      </c>
      <c r="DA49" s="690"/>
      <c r="DB49" s="690"/>
      <c r="DC49" s="691"/>
      <c r="DD49" s="692">
        <v>2769141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EA134"/>
  <sheetViews>
    <sheetView topLeftCell="A19" zoomScale="70" zoomScaleNormal="25" zoomScaleSheetLayoutView="70" workbookViewId="0">
      <selection activeCell="AA33" sqref="AA33:AE3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337</v>
      </c>
      <c r="DK2" s="735"/>
      <c r="DL2" s="735"/>
      <c r="DM2" s="735"/>
      <c r="DN2" s="735"/>
      <c r="DO2" s="736"/>
      <c r="DP2" s="200"/>
      <c r="DQ2" s="734" t="s">
        <v>338</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339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341</v>
      </c>
      <c r="B5" s="729"/>
      <c r="C5" s="729"/>
      <c r="D5" s="729"/>
      <c r="E5" s="729"/>
      <c r="F5" s="729"/>
      <c r="G5" s="729"/>
      <c r="H5" s="729"/>
      <c r="I5" s="729"/>
      <c r="J5" s="729"/>
      <c r="K5" s="729"/>
      <c r="L5" s="729"/>
      <c r="M5" s="729"/>
      <c r="N5" s="729"/>
      <c r="O5" s="729"/>
      <c r="P5" s="730"/>
      <c r="Q5" s="705" t="s">
        <v>342</v>
      </c>
      <c r="R5" s="706"/>
      <c r="S5" s="706"/>
      <c r="T5" s="706"/>
      <c r="U5" s="707"/>
      <c r="V5" s="705" t="s">
        <v>343</v>
      </c>
      <c r="W5" s="706"/>
      <c r="X5" s="706"/>
      <c r="Y5" s="706"/>
      <c r="Z5" s="707"/>
      <c r="AA5" s="705" t="s">
        <v>344</v>
      </c>
      <c r="AB5" s="706"/>
      <c r="AC5" s="706"/>
      <c r="AD5" s="706"/>
      <c r="AE5" s="706"/>
      <c r="AF5" s="738" t="s">
        <v>345</v>
      </c>
      <c r="AG5" s="706"/>
      <c r="AH5" s="706"/>
      <c r="AI5" s="706"/>
      <c r="AJ5" s="717"/>
      <c r="AK5" s="706" t="s">
        <v>346</v>
      </c>
      <c r="AL5" s="706"/>
      <c r="AM5" s="706"/>
      <c r="AN5" s="706"/>
      <c r="AO5" s="707"/>
      <c r="AP5" s="705" t="s">
        <v>347</v>
      </c>
      <c r="AQ5" s="706"/>
      <c r="AR5" s="706"/>
      <c r="AS5" s="706"/>
      <c r="AT5" s="707"/>
      <c r="AU5" s="705" t="s">
        <v>348</v>
      </c>
      <c r="AV5" s="706"/>
      <c r="AW5" s="706"/>
      <c r="AX5" s="706"/>
      <c r="AY5" s="717"/>
      <c r="AZ5" s="207"/>
      <c r="BA5" s="207"/>
      <c r="BB5" s="207"/>
      <c r="BC5" s="207"/>
      <c r="BD5" s="207"/>
      <c r="BE5" s="208"/>
      <c r="BF5" s="208"/>
      <c r="BG5" s="208"/>
      <c r="BH5" s="208"/>
      <c r="BI5" s="208"/>
      <c r="BJ5" s="208"/>
      <c r="BK5" s="208"/>
      <c r="BL5" s="208"/>
      <c r="BM5" s="208"/>
      <c r="BN5" s="208"/>
      <c r="BO5" s="208"/>
      <c r="BP5" s="208"/>
      <c r="BQ5" s="728" t="s">
        <v>349</v>
      </c>
      <c r="BR5" s="729"/>
      <c r="BS5" s="729"/>
      <c r="BT5" s="729"/>
      <c r="BU5" s="729"/>
      <c r="BV5" s="729"/>
      <c r="BW5" s="729"/>
      <c r="BX5" s="729"/>
      <c r="BY5" s="729"/>
      <c r="BZ5" s="729"/>
      <c r="CA5" s="729"/>
      <c r="CB5" s="729"/>
      <c r="CC5" s="729"/>
      <c r="CD5" s="729"/>
      <c r="CE5" s="729"/>
      <c r="CF5" s="729"/>
      <c r="CG5" s="730"/>
      <c r="CH5" s="705" t="s">
        <v>350</v>
      </c>
      <c r="CI5" s="706"/>
      <c r="CJ5" s="706"/>
      <c r="CK5" s="706"/>
      <c r="CL5" s="707"/>
      <c r="CM5" s="705" t="s">
        <v>351</v>
      </c>
      <c r="CN5" s="706"/>
      <c r="CO5" s="706"/>
      <c r="CP5" s="706"/>
      <c r="CQ5" s="707"/>
      <c r="CR5" s="705" t="s">
        <v>352</v>
      </c>
      <c r="CS5" s="706"/>
      <c r="CT5" s="706"/>
      <c r="CU5" s="706"/>
      <c r="CV5" s="707"/>
      <c r="CW5" s="705" t="s">
        <v>353</v>
      </c>
      <c r="CX5" s="706"/>
      <c r="CY5" s="706"/>
      <c r="CZ5" s="706"/>
      <c r="DA5" s="707"/>
      <c r="DB5" s="705" t="s">
        <v>354</v>
      </c>
      <c r="DC5" s="706"/>
      <c r="DD5" s="706"/>
      <c r="DE5" s="706"/>
      <c r="DF5" s="707"/>
      <c r="DG5" s="711" t="s">
        <v>355</v>
      </c>
      <c r="DH5" s="712"/>
      <c r="DI5" s="712"/>
      <c r="DJ5" s="712"/>
      <c r="DK5" s="713"/>
      <c r="DL5" s="711" t="s">
        <v>356</v>
      </c>
      <c r="DM5" s="712"/>
      <c r="DN5" s="712"/>
      <c r="DO5" s="712"/>
      <c r="DP5" s="713"/>
      <c r="DQ5" s="705" t="s">
        <v>357</v>
      </c>
      <c r="DR5" s="706"/>
      <c r="DS5" s="706"/>
      <c r="DT5" s="706"/>
      <c r="DU5" s="707"/>
      <c r="DV5" s="705" t="s">
        <v>348</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358</v>
      </c>
      <c r="C7" s="720"/>
      <c r="D7" s="720"/>
      <c r="E7" s="720"/>
      <c r="F7" s="720"/>
      <c r="G7" s="720"/>
      <c r="H7" s="720"/>
      <c r="I7" s="720"/>
      <c r="J7" s="720"/>
      <c r="K7" s="720"/>
      <c r="L7" s="720"/>
      <c r="M7" s="720"/>
      <c r="N7" s="720"/>
      <c r="O7" s="720"/>
      <c r="P7" s="721"/>
      <c r="Q7" s="722">
        <v>4048</v>
      </c>
      <c r="R7" s="723"/>
      <c r="S7" s="723"/>
      <c r="T7" s="723"/>
      <c r="U7" s="723"/>
      <c r="V7" s="723">
        <v>3881</v>
      </c>
      <c r="W7" s="723"/>
      <c r="X7" s="723"/>
      <c r="Y7" s="723"/>
      <c r="Z7" s="723"/>
      <c r="AA7" s="723">
        <v>168</v>
      </c>
      <c r="AB7" s="723"/>
      <c r="AC7" s="723"/>
      <c r="AD7" s="723"/>
      <c r="AE7" s="724"/>
      <c r="AF7" s="725">
        <v>123</v>
      </c>
      <c r="AG7" s="726"/>
      <c r="AH7" s="726"/>
      <c r="AI7" s="726"/>
      <c r="AJ7" s="727"/>
      <c r="AK7" s="762">
        <v>43</v>
      </c>
      <c r="AL7" s="763"/>
      <c r="AM7" s="763"/>
      <c r="AN7" s="763"/>
      <c r="AO7" s="763"/>
      <c r="AP7" s="763">
        <v>3691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359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360</v>
      </c>
      <c r="B23" s="778" t="s">
        <v>361</v>
      </c>
      <c r="C23" s="779"/>
      <c r="D23" s="779"/>
      <c r="E23" s="779"/>
      <c r="F23" s="779"/>
      <c r="G23" s="779"/>
      <c r="H23" s="779"/>
      <c r="I23" s="779"/>
      <c r="J23" s="779"/>
      <c r="K23" s="779"/>
      <c r="L23" s="779"/>
      <c r="M23" s="779"/>
      <c r="N23" s="779"/>
      <c r="O23" s="779"/>
      <c r="P23" s="780"/>
      <c r="Q23" s="781">
        <v>4048</v>
      </c>
      <c r="R23" s="782"/>
      <c r="S23" s="782"/>
      <c r="T23" s="782"/>
      <c r="U23" s="782"/>
      <c r="V23" s="782">
        <v>3881</v>
      </c>
      <c r="W23" s="782"/>
      <c r="X23" s="782"/>
      <c r="Y23" s="782"/>
      <c r="Z23" s="782"/>
      <c r="AA23" s="782">
        <v>168</v>
      </c>
      <c r="AB23" s="782"/>
      <c r="AC23" s="782"/>
      <c r="AD23" s="782"/>
      <c r="AE23" s="783"/>
      <c r="AF23" s="784">
        <v>123</v>
      </c>
      <c r="AG23" s="782"/>
      <c r="AH23" s="782"/>
      <c r="AI23" s="782"/>
      <c r="AJ23" s="785"/>
      <c r="AK23" s="786"/>
      <c r="AL23" s="787"/>
      <c r="AM23" s="787"/>
      <c r="AN23" s="787"/>
      <c r="AO23" s="787"/>
      <c r="AP23" s="782">
        <v>3691</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341</v>
      </c>
      <c r="B26" s="729"/>
      <c r="C26" s="729"/>
      <c r="D26" s="729"/>
      <c r="E26" s="729"/>
      <c r="F26" s="729"/>
      <c r="G26" s="729"/>
      <c r="H26" s="729"/>
      <c r="I26" s="729"/>
      <c r="J26" s="729"/>
      <c r="K26" s="729"/>
      <c r="L26" s="729"/>
      <c r="M26" s="729"/>
      <c r="N26" s="729"/>
      <c r="O26" s="729"/>
      <c r="P26" s="730"/>
      <c r="Q26" s="705" t="s">
        <v>364</v>
      </c>
      <c r="R26" s="706"/>
      <c r="S26" s="706"/>
      <c r="T26" s="706"/>
      <c r="U26" s="707"/>
      <c r="V26" s="705" t="s">
        <v>365</v>
      </c>
      <c r="W26" s="706"/>
      <c r="X26" s="706"/>
      <c r="Y26" s="706"/>
      <c r="Z26" s="707"/>
      <c r="AA26" s="705" t="s">
        <v>366</v>
      </c>
      <c r="AB26" s="706"/>
      <c r="AC26" s="706"/>
      <c r="AD26" s="706"/>
      <c r="AE26" s="706"/>
      <c r="AF26" s="800" t="s">
        <v>367</v>
      </c>
      <c r="AG26" s="801"/>
      <c r="AH26" s="801"/>
      <c r="AI26" s="801"/>
      <c r="AJ26" s="802"/>
      <c r="AK26" s="706" t="s">
        <v>368</v>
      </c>
      <c r="AL26" s="706"/>
      <c r="AM26" s="706"/>
      <c r="AN26" s="706"/>
      <c r="AO26" s="707"/>
      <c r="AP26" s="705" t="s">
        <v>369</v>
      </c>
      <c r="AQ26" s="706"/>
      <c r="AR26" s="706"/>
      <c r="AS26" s="706"/>
      <c r="AT26" s="707"/>
      <c r="AU26" s="705" t="s">
        <v>370</v>
      </c>
      <c r="AV26" s="706"/>
      <c r="AW26" s="706"/>
      <c r="AX26" s="706"/>
      <c r="AY26" s="707"/>
      <c r="AZ26" s="705" t="s">
        <v>371</v>
      </c>
      <c r="BA26" s="706"/>
      <c r="BB26" s="706"/>
      <c r="BC26" s="706"/>
      <c r="BD26" s="707"/>
      <c r="BE26" s="705" t="s">
        <v>348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372</v>
      </c>
      <c r="C28" s="720"/>
      <c r="D28" s="720"/>
      <c r="E28" s="720"/>
      <c r="F28" s="720"/>
      <c r="G28" s="720"/>
      <c r="H28" s="720"/>
      <c r="I28" s="720"/>
      <c r="J28" s="720"/>
      <c r="K28" s="720"/>
      <c r="L28" s="720"/>
      <c r="M28" s="720"/>
      <c r="N28" s="720"/>
      <c r="O28" s="720"/>
      <c r="P28" s="721"/>
      <c r="Q28" s="810">
        <v>613</v>
      </c>
      <c r="R28" s="811"/>
      <c r="S28" s="811"/>
      <c r="T28" s="811"/>
      <c r="U28" s="811"/>
      <c r="V28" s="811">
        <v>561</v>
      </c>
      <c r="W28" s="811"/>
      <c r="X28" s="811"/>
      <c r="Y28" s="811"/>
      <c r="Z28" s="811"/>
      <c r="AA28" s="811">
        <v>52</v>
      </c>
      <c r="AB28" s="811"/>
      <c r="AC28" s="811"/>
      <c r="AD28" s="811"/>
      <c r="AE28" s="812"/>
      <c r="AF28" s="813">
        <v>52</v>
      </c>
      <c r="AG28" s="811"/>
      <c r="AH28" s="811"/>
      <c r="AI28" s="811"/>
      <c r="AJ28" s="814"/>
      <c r="AK28" s="815">
        <v>30</v>
      </c>
      <c r="AL28" s="806"/>
      <c r="AM28" s="806"/>
      <c r="AN28" s="806"/>
      <c r="AO28" s="806"/>
      <c r="AP28" s="806" t="s">
        <v>531</v>
      </c>
      <c r="AQ28" s="806"/>
      <c r="AR28" s="806"/>
      <c r="AS28" s="806"/>
      <c r="AT28" s="806"/>
      <c r="AU28" s="806" t="s">
        <v>531</v>
      </c>
      <c r="AV28" s="806"/>
      <c r="AW28" s="806"/>
      <c r="AX28" s="806"/>
      <c r="AY28" s="806"/>
      <c r="AZ28" s="807" t="s">
        <v>532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373</v>
      </c>
      <c r="C29" s="744"/>
      <c r="D29" s="744"/>
      <c r="E29" s="744"/>
      <c r="F29" s="744"/>
      <c r="G29" s="744"/>
      <c r="H29" s="744"/>
      <c r="I29" s="744"/>
      <c r="J29" s="744"/>
      <c r="K29" s="744"/>
      <c r="L29" s="744"/>
      <c r="M29" s="744"/>
      <c r="N29" s="744"/>
      <c r="O29" s="744"/>
      <c r="P29" s="745"/>
      <c r="Q29" s="746">
        <v>74</v>
      </c>
      <c r="R29" s="747"/>
      <c r="S29" s="747"/>
      <c r="T29" s="747"/>
      <c r="U29" s="747"/>
      <c r="V29" s="747">
        <v>72</v>
      </c>
      <c r="W29" s="747"/>
      <c r="X29" s="747"/>
      <c r="Y29" s="747"/>
      <c r="Z29" s="747"/>
      <c r="AA29" s="747">
        <v>2</v>
      </c>
      <c r="AB29" s="747"/>
      <c r="AC29" s="747"/>
      <c r="AD29" s="747"/>
      <c r="AE29" s="748"/>
      <c r="AF29" s="749">
        <v>0</v>
      </c>
      <c r="AG29" s="750"/>
      <c r="AH29" s="750"/>
      <c r="AI29" s="750"/>
      <c r="AJ29" s="751"/>
      <c r="AK29" s="818">
        <v>91</v>
      </c>
      <c r="AL29" s="819"/>
      <c r="AM29" s="819"/>
      <c r="AN29" s="819"/>
      <c r="AO29" s="819"/>
      <c r="AP29" s="819" t="s">
        <v>531</v>
      </c>
      <c r="AQ29" s="819"/>
      <c r="AR29" s="819"/>
      <c r="AS29" s="819"/>
      <c r="AT29" s="819"/>
      <c r="AU29" s="819" t="s">
        <v>531</v>
      </c>
      <c r="AV29" s="819"/>
      <c r="AW29" s="819"/>
      <c r="AX29" s="819"/>
      <c r="AY29" s="819"/>
      <c r="AZ29" s="820" t="s">
        <v>532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374</v>
      </c>
      <c r="C30" s="744"/>
      <c r="D30" s="744"/>
      <c r="E30" s="744"/>
      <c r="F30" s="744"/>
      <c r="G30" s="744"/>
      <c r="H30" s="744"/>
      <c r="I30" s="744"/>
      <c r="J30" s="744"/>
      <c r="K30" s="744"/>
      <c r="L30" s="744"/>
      <c r="M30" s="744"/>
      <c r="N30" s="744"/>
      <c r="O30" s="744"/>
      <c r="P30" s="745"/>
      <c r="Q30" s="746">
        <v>38</v>
      </c>
      <c r="R30" s="747"/>
      <c r="S30" s="747"/>
      <c r="T30" s="747"/>
      <c r="U30" s="747"/>
      <c r="V30" s="747">
        <v>37</v>
      </c>
      <c r="W30" s="747"/>
      <c r="X30" s="747"/>
      <c r="Y30" s="747"/>
      <c r="Z30" s="747"/>
      <c r="AA30" s="747">
        <v>1</v>
      </c>
      <c r="AB30" s="747"/>
      <c r="AC30" s="747"/>
      <c r="AD30" s="747"/>
      <c r="AE30" s="748"/>
      <c r="AF30" s="749">
        <v>1</v>
      </c>
      <c r="AG30" s="750"/>
      <c r="AH30" s="750"/>
      <c r="AI30" s="750"/>
      <c r="AJ30" s="751"/>
      <c r="AK30" s="818">
        <v>4</v>
      </c>
      <c r="AL30" s="819"/>
      <c r="AM30" s="819"/>
      <c r="AN30" s="819"/>
      <c r="AO30" s="819"/>
      <c r="AP30" s="819">
        <v>10</v>
      </c>
      <c r="AQ30" s="819"/>
      <c r="AR30" s="819"/>
      <c r="AS30" s="819"/>
      <c r="AT30" s="819"/>
      <c r="AU30" s="819">
        <v>2</v>
      </c>
      <c r="AV30" s="819"/>
      <c r="AW30" s="819"/>
      <c r="AX30" s="819"/>
      <c r="AY30" s="819"/>
      <c r="AZ30" s="820" t="s">
        <v>532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375</v>
      </c>
      <c r="C31" s="744"/>
      <c r="D31" s="744"/>
      <c r="E31" s="744"/>
      <c r="F31" s="744"/>
      <c r="G31" s="744"/>
      <c r="H31" s="744"/>
      <c r="I31" s="744"/>
      <c r="J31" s="744"/>
      <c r="K31" s="744"/>
      <c r="L31" s="744"/>
      <c r="M31" s="744"/>
      <c r="N31" s="744"/>
      <c r="O31" s="744"/>
      <c r="P31" s="745"/>
      <c r="Q31" s="746">
        <v>227</v>
      </c>
      <c r="R31" s="747"/>
      <c r="S31" s="747"/>
      <c r="T31" s="747"/>
      <c r="U31" s="747"/>
      <c r="V31" s="747">
        <v>212</v>
      </c>
      <c r="W31" s="747"/>
      <c r="X31" s="747"/>
      <c r="Y31" s="747"/>
      <c r="Z31" s="747"/>
      <c r="AA31" s="747">
        <v>8</v>
      </c>
      <c r="AB31" s="747"/>
      <c r="AC31" s="747"/>
      <c r="AD31" s="747"/>
      <c r="AE31" s="748"/>
      <c r="AF31" s="749">
        <v>8</v>
      </c>
      <c r="AG31" s="750"/>
      <c r="AH31" s="750"/>
      <c r="AI31" s="750"/>
      <c r="AJ31" s="751"/>
      <c r="AK31" s="818">
        <v>85</v>
      </c>
      <c r="AL31" s="819"/>
      <c r="AM31" s="819"/>
      <c r="AN31" s="819"/>
      <c r="AO31" s="819"/>
      <c r="AP31" s="819">
        <v>916</v>
      </c>
      <c r="AQ31" s="819"/>
      <c r="AR31" s="819"/>
      <c r="AS31" s="819"/>
      <c r="AT31" s="819"/>
      <c r="AU31" s="819">
        <v>609</v>
      </c>
      <c r="AV31" s="819"/>
      <c r="AW31" s="819"/>
      <c r="AX31" s="819"/>
      <c r="AY31" s="819"/>
      <c r="AZ31" s="820" t="s">
        <v>532</v>
      </c>
      <c r="BA31" s="820"/>
      <c r="BB31" s="820"/>
      <c r="BC31" s="820"/>
      <c r="BD31" s="820"/>
      <c r="BE31" s="816" t="s">
        <v>376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377</v>
      </c>
      <c r="C32" s="744"/>
      <c r="D32" s="744"/>
      <c r="E32" s="744"/>
      <c r="F32" s="744"/>
      <c r="G32" s="744"/>
      <c r="H32" s="744"/>
      <c r="I32" s="744"/>
      <c r="J32" s="744"/>
      <c r="K32" s="744"/>
      <c r="L32" s="744"/>
      <c r="M32" s="744"/>
      <c r="N32" s="744"/>
      <c r="O32" s="744"/>
      <c r="P32" s="745"/>
      <c r="Q32" s="746">
        <v>77</v>
      </c>
      <c r="R32" s="747"/>
      <c r="S32" s="747"/>
      <c r="T32" s="747"/>
      <c r="U32" s="747"/>
      <c r="V32" s="747">
        <v>76</v>
      </c>
      <c r="W32" s="747"/>
      <c r="X32" s="747"/>
      <c r="Y32" s="747"/>
      <c r="Z32" s="747"/>
      <c r="AA32" s="747">
        <v>1</v>
      </c>
      <c r="AB32" s="747"/>
      <c r="AC32" s="747"/>
      <c r="AD32" s="747"/>
      <c r="AE32" s="748"/>
      <c r="AF32" s="749">
        <v>1</v>
      </c>
      <c r="AG32" s="750"/>
      <c r="AH32" s="750"/>
      <c r="AI32" s="750"/>
      <c r="AJ32" s="751"/>
      <c r="AK32" s="818">
        <v>55</v>
      </c>
      <c r="AL32" s="819"/>
      <c r="AM32" s="819"/>
      <c r="AN32" s="819"/>
      <c r="AO32" s="819"/>
      <c r="AP32" s="819">
        <v>476</v>
      </c>
      <c r="AQ32" s="819"/>
      <c r="AR32" s="819"/>
      <c r="AS32" s="819"/>
      <c r="AT32" s="819"/>
      <c r="AU32" s="819">
        <v>476</v>
      </c>
      <c r="AV32" s="819"/>
      <c r="AW32" s="819"/>
      <c r="AX32" s="819"/>
      <c r="AY32" s="819"/>
      <c r="AZ32" s="820" t="s">
        <v>532</v>
      </c>
      <c r="BA32" s="820"/>
      <c r="BB32" s="820"/>
      <c r="BC32" s="820"/>
      <c r="BD32" s="820"/>
      <c r="BE32" s="816" t="s">
        <v>376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378</v>
      </c>
      <c r="C33" s="744"/>
      <c r="D33" s="744"/>
      <c r="E33" s="744"/>
      <c r="F33" s="744"/>
      <c r="G33" s="744"/>
      <c r="H33" s="744"/>
      <c r="I33" s="744"/>
      <c r="J33" s="744"/>
      <c r="K33" s="744"/>
      <c r="L33" s="744"/>
      <c r="M33" s="744"/>
      <c r="N33" s="744"/>
      <c r="O33" s="744"/>
      <c r="P33" s="745"/>
      <c r="Q33" s="746">
        <v>74</v>
      </c>
      <c r="R33" s="747"/>
      <c r="S33" s="747"/>
      <c r="T33" s="747"/>
      <c r="U33" s="747"/>
      <c r="V33" s="747">
        <v>73</v>
      </c>
      <c r="W33" s="747"/>
      <c r="X33" s="747"/>
      <c r="Y33" s="747"/>
      <c r="Z33" s="747"/>
      <c r="AA33" s="747">
        <v>1</v>
      </c>
      <c r="AB33" s="747"/>
      <c r="AC33" s="747"/>
      <c r="AD33" s="747"/>
      <c r="AE33" s="748"/>
      <c r="AF33" s="749">
        <v>1</v>
      </c>
      <c r="AG33" s="750"/>
      <c r="AH33" s="750"/>
      <c r="AI33" s="750"/>
      <c r="AJ33" s="751"/>
      <c r="AK33" s="818">
        <v>48</v>
      </c>
      <c r="AL33" s="819"/>
      <c r="AM33" s="819"/>
      <c r="AN33" s="819"/>
      <c r="AO33" s="819"/>
      <c r="AP33" s="819">
        <v>590</v>
      </c>
      <c r="AQ33" s="819"/>
      <c r="AR33" s="819"/>
      <c r="AS33" s="819"/>
      <c r="AT33" s="819"/>
      <c r="AU33" s="819">
        <v>590</v>
      </c>
      <c r="AV33" s="819"/>
      <c r="AW33" s="819"/>
      <c r="AX33" s="819"/>
      <c r="AY33" s="819"/>
      <c r="AZ33" s="820" t="s">
        <v>532</v>
      </c>
      <c r="BA33" s="820"/>
      <c r="BB33" s="820"/>
      <c r="BC33" s="820"/>
      <c r="BD33" s="820"/>
      <c r="BE33" s="816" t="s">
        <v>376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379</v>
      </c>
      <c r="C34" s="744"/>
      <c r="D34" s="744"/>
      <c r="E34" s="744"/>
      <c r="F34" s="744"/>
      <c r="G34" s="744"/>
      <c r="H34" s="744"/>
      <c r="I34" s="744"/>
      <c r="J34" s="744"/>
      <c r="K34" s="744"/>
      <c r="L34" s="744"/>
      <c r="M34" s="744"/>
      <c r="N34" s="744"/>
      <c r="O34" s="744"/>
      <c r="P34" s="745"/>
      <c r="Q34" s="746">
        <v>102</v>
      </c>
      <c r="R34" s="747"/>
      <c r="S34" s="747"/>
      <c r="T34" s="747"/>
      <c r="U34" s="747"/>
      <c r="V34" s="747">
        <v>100</v>
      </c>
      <c r="W34" s="747"/>
      <c r="X34" s="747"/>
      <c r="Y34" s="747"/>
      <c r="Z34" s="747"/>
      <c r="AA34" s="747">
        <v>2</v>
      </c>
      <c r="AB34" s="747"/>
      <c r="AC34" s="747"/>
      <c r="AD34" s="747"/>
      <c r="AE34" s="748"/>
      <c r="AF34" s="749">
        <v>2</v>
      </c>
      <c r="AG34" s="750"/>
      <c r="AH34" s="750"/>
      <c r="AI34" s="750"/>
      <c r="AJ34" s="751"/>
      <c r="AK34" s="818">
        <v>32</v>
      </c>
      <c r="AL34" s="819"/>
      <c r="AM34" s="819"/>
      <c r="AN34" s="819"/>
      <c r="AO34" s="819"/>
      <c r="AP34" s="819">
        <v>316</v>
      </c>
      <c r="AQ34" s="819"/>
      <c r="AR34" s="819"/>
      <c r="AS34" s="819"/>
      <c r="AT34" s="819"/>
      <c r="AU34" s="819">
        <v>316</v>
      </c>
      <c r="AV34" s="819"/>
      <c r="AW34" s="819"/>
      <c r="AX34" s="819"/>
      <c r="AY34" s="819"/>
      <c r="AZ34" s="820" t="s">
        <v>532</v>
      </c>
      <c r="BA34" s="820"/>
      <c r="BB34" s="820"/>
      <c r="BC34" s="820"/>
      <c r="BD34" s="820"/>
      <c r="BE34" s="816" t="s">
        <v>376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360</v>
      </c>
      <c r="B63" s="778" t="s">
        <v>381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65</v>
      </c>
      <c r="AG63" s="830"/>
      <c r="AH63" s="830"/>
      <c r="AI63" s="830"/>
      <c r="AJ63" s="831"/>
      <c r="AK63" s="832"/>
      <c r="AL63" s="827"/>
      <c r="AM63" s="827"/>
      <c r="AN63" s="827"/>
      <c r="AO63" s="827"/>
      <c r="AP63" s="830">
        <v>2308</v>
      </c>
      <c r="AQ63" s="830"/>
      <c r="AR63" s="830"/>
      <c r="AS63" s="830"/>
      <c r="AT63" s="830"/>
      <c r="AU63" s="830">
        <v>1993</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383</v>
      </c>
      <c r="B66" s="729"/>
      <c r="C66" s="729"/>
      <c r="D66" s="729"/>
      <c r="E66" s="729"/>
      <c r="F66" s="729"/>
      <c r="G66" s="729"/>
      <c r="H66" s="729"/>
      <c r="I66" s="729"/>
      <c r="J66" s="729"/>
      <c r="K66" s="729"/>
      <c r="L66" s="729"/>
      <c r="M66" s="729"/>
      <c r="N66" s="729"/>
      <c r="O66" s="729"/>
      <c r="P66" s="730"/>
      <c r="Q66" s="705" t="s">
        <v>364</v>
      </c>
      <c r="R66" s="706"/>
      <c r="S66" s="706"/>
      <c r="T66" s="706"/>
      <c r="U66" s="707"/>
      <c r="V66" s="705" t="s">
        <v>365</v>
      </c>
      <c r="W66" s="706"/>
      <c r="X66" s="706"/>
      <c r="Y66" s="706"/>
      <c r="Z66" s="707"/>
      <c r="AA66" s="705" t="s">
        <v>366</v>
      </c>
      <c r="AB66" s="706"/>
      <c r="AC66" s="706"/>
      <c r="AD66" s="706"/>
      <c r="AE66" s="707"/>
      <c r="AF66" s="840" t="s">
        <v>367</v>
      </c>
      <c r="AG66" s="801"/>
      <c r="AH66" s="801"/>
      <c r="AI66" s="801"/>
      <c r="AJ66" s="841"/>
      <c r="AK66" s="705" t="s">
        <v>368</v>
      </c>
      <c r="AL66" s="729"/>
      <c r="AM66" s="729"/>
      <c r="AN66" s="729"/>
      <c r="AO66" s="730"/>
      <c r="AP66" s="705" t="s">
        <v>369</v>
      </c>
      <c r="AQ66" s="706"/>
      <c r="AR66" s="706"/>
      <c r="AS66" s="706"/>
      <c r="AT66" s="707"/>
      <c r="AU66" s="705" t="s">
        <v>384</v>
      </c>
      <c r="AV66" s="706"/>
      <c r="AW66" s="706"/>
      <c r="AX66" s="706"/>
      <c r="AY66" s="707"/>
      <c r="AZ66" s="705" t="s">
        <v>348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533</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534</v>
      </c>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v>69</v>
      </c>
      <c r="AG69" s="819"/>
      <c r="AH69" s="819"/>
      <c r="AI69" s="819"/>
      <c r="AJ69" s="819"/>
      <c r="AK69" s="819"/>
      <c r="AL69" s="819"/>
      <c r="AM69" s="819"/>
      <c r="AN69" s="819"/>
      <c r="AO69" s="819"/>
      <c r="AP69" s="819">
        <v>965</v>
      </c>
      <c r="AQ69" s="819"/>
      <c r="AR69" s="819"/>
      <c r="AS69" s="819"/>
      <c r="AT69" s="819"/>
      <c r="AU69" s="819">
        <v>83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535</v>
      </c>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536</v>
      </c>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537</v>
      </c>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v>95</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538</v>
      </c>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v>12</v>
      </c>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539</v>
      </c>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7" t="s">
        <v>534</v>
      </c>
      <c r="C75" s="862"/>
      <c r="D75" s="862"/>
      <c r="E75" s="862"/>
      <c r="F75" s="862"/>
      <c r="G75" s="862"/>
      <c r="H75" s="862"/>
      <c r="I75" s="862"/>
      <c r="J75" s="862"/>
      <c r="K75" s="862"/>
      <c r="L75" s="862"/>
      <c r="M75" s="862"/>
      <c r="N75" s="862"/>
      <c r="O75" s="862"/>
      <c r="P75" s="863"/>
      <c r="Q75" s="868"/>
      <c r="R75" s="869"/>
      <c r="S75" s="869"/>
      <c r="T75" s="869"/>
      <c r="U75" s="818"/>
      <c r="V75" s="870"/>
      <c r="W75" s="869"/>
      <c r="X75" s="869"/>
      <c r="Y75" s="869"/>
      <c r="Z75" s="818"/>
      <c r="AA75" s="870"/>
      <c r="AB75" s="869"/>
      <c r="AC75" s="869"/>
      <c r="AD75" s="869"/>
      <c r="AE75" s="818"/>
      <c r="AF75" s="870">
        <v>74</v>
      </c>
      <c r="AG75" s="869"/>
      <c r="AH75" s="869"/>
      <c r="AI75" s="869"/>
      <c r="AJ75" s="818"/>
      <c r="AK75" s="870"/>
      <c r="AL75" s="869"/>
      <c r="AM75" s="869"/>
      <c r="AN75" s="869"/>
      <c r="AO75" s="818"/>
      <c r="AP75" s="870"/>
      <c r="AQ75" s="869"/>
      <c r="AR75" s="869"/>
      <c r="AS75" s="869"/>
      <c r="AT75" s="818"/>
      <c r="AU75" s="870"/>
      <c r="AV75" s="869"/>
      <c r="AW75" s="869"/>
      <c r="AX75" s="869"/>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540</v>
      </c>
      <c r="C76" s="862"/>
      <c r="D76" s="862"/>
      <c r="E76" s="862"/>
      <c r="F76" s="862"/>
      <c r="G76" s="862"/>
      <c r="H76" s="862"/>
      <c r="I76" s="862"/>
      <c r="J76" s="862"/>
      <c r="K76" s="862"/>
      <c r="L76" s="862"/>
      <c r="M76" s="862"/>
      <c r="N76" s="862"/>
      <c r="O76" s="862"/>
      <c r="P76" s="863"/>
      <c r="Q76" s="868"/>
      <c r="R76" s="869"/>
      <c r="S76" s="869"/>
      <c r="T76" s="869"/>
      <c r="U76" s="818"/>
      <c r="V76" s="870"/>
      <c r="W76" s="869"/>
      <c r="X76" s="869"/>
      <c r="Y76" s="869"/>
      <c r="Z76" s="818"/>
      <c r="AA76" s="870"/>
      <c r="AB76" s="869"/>
      <c r="AC76" s="869"/>
      <c r="AD76" s="869"/>
      <c r="AE76" s="818"/>
      <c r="AF76" s="870">
        <v>10444</v>
      </c>
      <c r="AG76" s="869"/>
      <c r="AH76" s="869"/>
      <c r="AI76" s="869"/>
      <c r="AJ76" s="818"/>
      <c r="AK76" s="870"/>
      <c r="AL76" s="869"/>
      <c r="AM76" s="869"/>
      <c r="AN76" s="869"/>
      <c r="AO76" s="818"/>
      <c r="AP76" s="870"/>
      <c r="AQ76" s="869"/>
      <c r="AR76" s="869"/>
      <c r="AS76" s="869"/>
      <c r="AT76" s="818"/>
      <c r="AU76" s="870"/>
      <c r="AV76" s="869"/>
      <c r="AW76" s="869"/>
      <c r="AX76" s="869"/>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541</v>
      </c>
      <c r="C77" s="862"/>
      <c r="D77" s="862"/>
      <c r="E77" s="862"/>
      <c r="F77" s="862"/>
      <c r="G77" s="862"/>
      <c r="H77" s="862"/>
      <c r="I77" s="862"/>
      <c r="J77" s="862"/>
      <c r="K77" s="862"/>
      <c r="L77" s="862"/>
      <c r="M77" s="862"/>
      <c r="N77" s="862"/>
      <c r="O77" s="862"/>
      <c r="P77" s="863"/>
      <c r="Q77" s="868"/>
      <c r="R77" s="869"/>
      <c r="S77" s="869"/>
      <c r="T77" s="869"/>
      <c r="U77" s="818"/>
      <c r="V77" s="870"/>
      <c r="W77" s="869"/>
      <c r="X77" s="869"/>
      <c r="Y77" s="869"/>
      <c r="Z77" s="818"/>
      <c r="AA77" s="870"/>
      <c r="AB77" s="869"/>
      <c r="AC77" s="869"/>
      <c r="AD77" s="869"/>
      <c r="AE77" s="818"/>
      <c r="AF77" s="870"/>
      <c r="AG77" s="869"/>
      <c r="AH77" s="869"/>
      <c r="AI77" s="869"/>
      <c r="AJ77" s="818"/>
      <c r="AK77" s="870"/>
      <c r="AL77" s="869"/>
      <c r="AM77" s="869"/>
      <c r="AN77" s="869"/>
      <c r="AO77" s="818"/>
      <c r="AP77" s="870"/>
      <c r="AQ77" s="869"/>
      <c r="AR77" s="869"/>
      <c r="AS77" s="869"/>
      <c r="AT77" s="818"/>
      <c r="AU77" s="870"/>
      <c r="AV77" s="869"/>
      <c r="AW77" s="869"/>
      <c r="AX77" s="869"/>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534</v>
      </c>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v>1002</v>
      </c>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542</v>
      </c>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v>4</v>
      </c>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543</v>
      </c>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v>14</v>
      </c>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544</v>
      </c>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v>67</v>
      </c>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t="s">
        <v>545</v>
      </c>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v>8</v>
      </c>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360</v>
      </c>
      <c r="B88" s="778" t="s">
        <v>385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11789</v>
      </c>
      <c r="AG88" s="830"/>
      <c r="AH88" s="830"/>
      <c r="AI88" s="830"/>
      <c r="AJ88" s="830"/>
      <c r="AK88" s="827"/>
      <c r="AL88" s="827"/>
      <c r="AM88" s="827"/>
      <c r="AN88" s="827"/>
      <c r="AO88" s="827"/>
      <c r="AP88" s="830">
        <v>965</v>
      </c>
      <c r="AQ88" s="830"/>
      <c r="AR88" s="830"/>
      <c r="AS88" s="830"/>
      <c r="AT88" s="830"/>
      <c r="AU88" s="830">
        <v>83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778" t="s">
        <v>386</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c r="CS102" s="838"/>
      <c r="CT102" s="838"/>
      <c r="CU102" s="838"/>
      <c r="CV102" s="882"/>
      <c r="CW102" s="881"/>
      <c r="CX102" s="838"/>
      <c r="CY102" s="838"/>
      <c r="CZ102" s="838"/>
      <c r="DA102" s="882"/>
      <c r="DB102" s="881"/>
      <c r="DC102" s="838"/>
      <c r="DD102" s="838"/>
      <c r="DE102" s="838"/>
      <c r="DF102" s="882"/>
      <c r="DG102" s="881"/>
      <c r="DH102" s="838"/>
      <c r="DI102" s="838"/>
      <c r="DJ102" s="838"/>
      <c r="DK102" s="882"/>
      <c r="DL102" s="881"/>
      <c r="DM102" s="838"/>
      <c r="DN102" s="838"/>
      <c r="DO102" s="838"/>
      <c r="DP102" s="882"/>
      <c r="DQ102" s="881"/>
      <c r="DR102" s="838"/>
      <c r="DS102" s="838"/>
      <c r="DT102" s="838"/>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387</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388</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391</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392</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393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394</v>
      </c>
      <c r="AB109" s="884"/>
      <c r="AC109" s="884"/>
      <c r="AD109" s="884"/>
      <c r="AE109" s="885"/>
      <c r="AF109" s="883" t="s">
        <v>281</v>
      </c>
      <c r="AG109" s="884"/>
      <c r="AH109" s="884"/>
      <c r="AI109" s="884"/>
      <c r="AJ109" s="885"/>
      <c r="AK109" s="883" t="s">
        <v>280</v>
      </c>
      <c r="AL109" s="884"/>
      <c r="AM109" s="884"/>
      <c r="AN109" s="884"/>
      <c r="AO109" s="885"/>
      <c r="AP109" s="883" t="s">
        <v>395</v>
      </c>
      <c r="AQ109" s="884"/>
      <c r="AR109" s="884"/>
      <c r="AS109" s="884"/>
      <c r="AT109" s="886"/>
      <c r="AU109" s="905" t="s">
        <v>393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394</v>
      </c>
      <c r="BR109" s="884"/>
      <c r="BS109" s="884"/>
      <c r="BT109" s="884"/>
      <c r="BU109" s="885"/>
      <c r="BV109" s="883" t="s">
        <v>281</v>
      </c>
      <c r="BW109" s="884"/>
      <c r="BX109" s="884"/>
      <c r="BY109" s="884"/>
      <c r="BZ109" s="885"/>
      <c r="CA109" s="883" t="s">
        <v>280</v>
      </c>
      <c r="CB109" s="884"/>
      <c r="CC109" s="884"/>
      <c r="CD109" s="884"/>
      <c r="CE109" s="885"/>
      <c r="CF109" s="906" t="s">
        <v>395</v>
      </c>
      <c r="CG109" s="906"/>
      <c r="CH109" s="906"/>
      <c r="CI109" s="906"/>
      <c r="CJ109" s="906"/>
      <c r="CK109" s="883" t="s">
        <v>396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394</v>
      </c>
      <c r="DH109" s="884"/>
      <c r="DI109" s="884"/>
      <c r="DJ109" s="884"/>
      <c r="DK109" s="885"/>
      <c r="DL109" s="883" t="s">
        <v>281</v>
      </c>
      <c r="DM109" s="884"/>
      <c r="DN109" s="884"/>
      <c r="DO109" s="884"/>
      <c r="DP109" s="885"/>
      <c r="DQ109" s="883" t="s">
        <v>280</v>
      </c>
      <c r="DR109" s="884"/>
      <c r="DS109" s="884"/>
      <c r="DT109" s="884"/>
      <c r="DU109" s="885"/>
      <c r="DV109" s="883" t="s">
        <v>395</v>
      </c>
      <c r="DW109" s="884"/>
      <c r="DX109" s="884"/>
      <c r="DY109" s="884"/>
      <c r="DZ109" s="886"/>
    </row>
    <row r="110" spans="1:131" s="197" customFormat="1" ht="26.25" customHeight="1" x14ac:dyDescent="0.15">
      <c r="A110" s="887" t="s">
        <v>397</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518558</v>
      </c>
      <c r="AB110" s="891"/>
      <c r="AC110" s="891"/>
      <c r="AD110" s="891"/>
      <c r="AE110" s="892"/>
      <c r="AF110" s="893">
        <v>465111</v>
      </c>
      <c r="AG110" s="891"/>
      <c r="AH110" s="891"/>
      <c r="AI110" s="891"/>
      <c r="AJ110" s="892"/>
      <c r="AK110" s="893">
        <v>452602</v>
      </c>
      <c r="AL110" s="891"/>
      <c r="AM110" s="891"/>
      <c r="AN110" s="891"/>
      <c r="AO110" s="892"/>
      <c r="AP110" s="894">
        <v>21.9</v>
      </c>
      <c r="AQ110" s="895"/>
      <c r="AR110" s="895"/>
      <c r="AS110" s="895"/>
      <c r="AT110" s="896"/>
      <c r="AU110" s="897" t="s">
        <v>60</v>
      </c>
      <c r="AV110" s="898"/>
      <c r="AW110" s="898"/>
      <c r="AX110" s="898"/>
      <c r="AY110" s="899"/>
      <c r="AZ110" s="941" t="s">
        <v>398</v>
      </c>
      <c r="BA110" s="888"/>
      <c r="BB110" s="888"/>
      <c r="BC110" s="888"/>
      <c r="BD110" s="888"/>
      <c r="BE110" s="888"/>
      <c r="BF110" s="888"/>
      <c r="BG110" s="888"/>
      <c r="BH110" s="888"/>
      <c r="BI110" s="888"/>
      <c r="BJ110" s="888"/>
      <c r="BK110" s="888"/>
      <c r="BL110" s="888"/>
      <c r="BM110" s="888"/>
      <c r="BN110" s="888"/>
      <c r="BO110" s="888"/>
      <c r="BP110" s="889"/>
      <c r="BQ110" s="927">
        <v>4039019</v>
      </c>
      <c r="BR110" s="928"/>
      <c r="BS110" s="928"/>
      <c r="BT110" s="928"/>
      <c r="BU110" s="928"/>
      <c r="BV110" s="928">
        <v>3836915</v>
      </c>
      <c r="BW110" s="928"/>
      <c r="BX110" s="928"/>
      <c r="BY110" s="928"/>
      <c r="BZ110" s="928"/>
      <c r="CA110" s="928">
        <v>3690858</v>
      </c>
      <c r="CB110" s="928"/>
      <c r="CC110" s="928"/>
      <c r="CD110" s="928"/>
      <c r="CE110" s="928"/>
      <c r="CF110" s="942">
        <v>178.7</v>
      </c>
      <c r="CG110" s="943"/>
      <c r="CH110" s="943"/>
      <c r="CI110" s="943"/>
      <c r="CJ110" s="943"/>
      <c r="CK110" s="944" t="s">
        <v>399</v>
      </c>
      <c r="CL110" s="945"/>
      <c r="CM110" s="924" t="s">
        <v>400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401</v>
      </c>
      <c r="DH110" s="928"/>
      <c r="DI110" s="928"/>
      <c r="DJ110" s="928"/>
      <c r="DK110" s="928"/>
      <c r="DL110" s="928" t="s">
        <v>401</v>
      </c>
      <c r="DM110" s="928"/>
      <c r="DN110" s="928"/>
      <c r="DO110" s="928"/>
      <c r="DP110" s="928"/>
      <c r="DQ110" s="928" t="s">
        <v>401</v>
      </c>
      <c r="DR110" s="928"/>
      <c r="DS110" s="928"/>
      <c r="DT110" s="928"/>
      <c r="DU110" s="928"/>
      <c r="DV110" s="929" t="s">
        <v>401</v>
      </c>
      <c r="DW110" s="929"/>
      <c r="DX110" s="929"/>
      <c r="DY110" s="929"/>
      <c r="DZ110" s="930"/>
    </row>
    <row r="111" spans="1:131" s="197" customFormat="1" ht="26.25" customHeight="1" x14ac:dyDescent="0.15">
      <c r="A111" s="931" t="s">
        <v>402</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401</v>
      </c>
      <c r="AB111" s="935"/>
      <c r="AC111" s="935"/>
      <c r="AD111" s="935"/>
      <c r="AE111" s="936"/>
      <c r="AF111" s="937" t="s">
        <v>401</v>
      </c>
      <c r="AG111" s="935"/>
      <c r="AH111" s="935"/>
      <c r="AI111" s="935"/>
      <c r="AJ111" s="936"/>
      <c r="AK111" s="937" t="s">
        <v>401</v>
      </c>
      <c r="AL111" s="935"/>
      <c r="AM111" s="935"/>
      <c r="AN111" s="935"/>
      <c r="AO111" s="936"/>
      <c r="AP111" s="938" t="s">
        <v>401</v>
      </c>
      <c r="AQ111" s="939"/>
      <c r="AR111" s="939"/>
      <c r="AS111" s="939"/>
      <c r="AT111" s="940"/>
      <c r="AU111" s="900"/>
      <c r="AV111" s="901"/>
      <c r="AW111" s="901"/>
      <c r="AX111" s="901"/>
      <c r="AY111" s="902"/>
      <c r="AZ111" s="950" t="s">
        <v>403</v>
      </c>
      <c r="BA111" s="951"/>
      <c r="BB111" s="951"/>
      <c r="BC111" s="951"/>
      <c r="BD111" s="951"/>
      <c r="BE111" s="951"/>
      <c r="BF111" s="951"/>
      <c r="BG111" s="951"/>
      <c r="BH111" s="951"/>
      <c r="BI111" s="951"/>
      <c r="BJ111" s="951"/>
      <c r="BK111" s="951"/>
      <c r="BL111" s="951"/>
      <c r="BM111" s="951"/>
      <c r="BN111" s="951"/>
      <c r="BO111" s="951"/>
      <c r="BP111" s="952"/>
      <c r="BQ111" s="920">
        <v>5428</v>
      </c>
      <c r="BR111" s="921"/>
      <c r="BS111" s="921"/>
      <c r="BT111" s="921"/>
      <c r="BU111" s="921"/>
      <c r="BV111" s="921">
        <v>2714</v>
      </c>
      <c r="BW111" s="921"/>
      <c r="BX111" s="921"/>
      <c r="BY111" s="921"/>
      <c r="BZ111" s="921"/>
      <c r="CA111" s="921" t="s">
        <v>404</v>
      </c>
      <c r="CB111" s="921"/>
      <c r="CC111" s="921"/>
      <c r="CD111" s="921"/>
      <c r="CE111" s="921"/>
      <c r="CF111" s="915" t="s">
        <v>404</v>
      </c>
      <c r="CG111" s="916"/>
      <c r="CH111" s="916"/>
      <c r="CI111" s="916"/>
      <c r="CJ111" s="916"/>
      <c r="CK111" s="946"/>
      <c r="CL111" s="947"/>
      <c r="CM111" s="917" t="s">
        <v>405</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404</v>
      </c>
      <c r="DH111" s="921"/>
      <c r="DI111" s="921"/>
      <c r="DJ111" s="921"/>
      <c r="DK111" s="921"/>
      <c r="DL111" s="921" t="s">
        <v>404</v>
      </c>
      <c r="DM111" s="921"/>
      <c r="DN111" s="921"/>
      <c r="DO111" s="921"/>
      <c r="DP111" s="921"/>
      <c r="DQ111" s="921" t="s">
        <v>404</v>
      </c>
      <c r="DR111" s="921"/>
      <c r="DS111" s="921"/>
      <c r="DT111" s="921"/>
      <c r="DU111" s="921"/>
      <c r="DV111" s="922" t="s">
        <v>404</v>
      </c>
      <c r="DW111" s="922"/>
      <c r="DX111" s="922"/>
      <c r="DY111" s="922"/>
      <c r="DZ111" s="923"/>
    </row>
    <row r="112" spans="1:131" s="197" customFormat="1" ht="26.25" customHeight="1" x14ac:dyDescent="0.15">
      <c r="A112" s="953" t="s">
        <v>406</v>
      </c>
      <c r="B112" s="954"/>
      <c r="C112" s="951" t="s">
        <v>407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404</v>
      </c>
      <c r="AB112" s="960"/>
      <c r="AC112" s="960"/>
      <c r="AD112" s="960"/>
      <c r="AE112" s="961"/>
      <c r="AF112" s="962" t="s">
        <v>404</v>
      </c>
      <c r="AG112" s="960"/>
      <c r="AH112" s="960"/>
      <c r="AI112" s="960"/>
      <c r="AJ112" s="961"/>
      <c r="AK112" s="962" t="s">
        <v>404</v>
      </c>
      <c r="AL112" s="960"/>
      <c r="AM112" s="960"/>
      <c r="AN112" s="960"/>
      <c r="AO112" s="961"/>
      <c r="AP112" s="963" t="s">
        <v>404</v>
      </c>
      <c r="AQ112" s="964"/>
      <c r="AR112" s="964"/>
      <c r="AS112" s="964"/>
      <c r="AT112" s="965"/>
      <c r="AU112" s="900"/>
      <c r="AV112" s="901"/>
      <c r="AW112" s="901"/>
      <c r="AX112" s="901"/>
      <c r="AY112" s="902"/>
      <c r="AZ112" s="950" t="s">
        <v>408</v>
      </c>
      <c r="BA112" s="951"/>
      <c r="BB112" s="951"/>
      <c r="BC112" s="951"/>
      <c r="BD112" s="951"/>
      <c r="BE112" s="951"/>
      <c r="BF112" s="951"/>
      <c r="BG112" s="951"/>
      <c r="BH112" s="951"/>
      <c r="BI112" s="951"/>
      <c r="BJ112" s="951"/>
      <c r="BK112" s="951"/>
      <c r="BL112" s="951"/>
      <c r="BM112" s="951"/>
      <c r="BN112" s="951"/>
      <c r="BO112" s="951"/>
      <c r="BP112" s="952"/>
      <c r="BQ112" s="920">
        <v>2179940</v>
      </c>
      <c r="BR112" s="921"/>
      <c r="BS112" s="921"/>
      <c r="BT112" s="921"/>
      <c r="BU112" s="921"/>
      <c r="BV112" s="921">
        <v>2080619</v>
      </c>
      <c r="BW112" s="921"/>
      <c r="BX112" s="921"/>
      <c r="BY112" s="921"/>
      <c r="BZ112" s="921"/>
      <c r="CA112" s="921">
        <v>1993718</v>
      </c>
      <c r="CB112" s="921"/>
      <c r="CC112" s="921"/>
      <c r="CD112" s="921"/>
      <c r="CE112" s="921"/>
      <c r="CF112" s="915">
        <v>96.5</v>
      </c>
      <c r="CG112" s="916"/>
      <c r="CH112" s="916"/>
      <c r="CI112" s="916"/>
      <c r="CJ112" s="916"/>
      <c r="CK112" s="946"/>
      <c r="CL112" s="947"/>
      <c r="CM112" s="917" t="s">
        <v>409</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404</v>
      </c>
      <c r="DH112" s="921"/>
      <c r="DI112" s="921"/>
      <c r="DJ112" s="921"/>
      <c r="DK112" s="921"/>
      <c r="DL112" s="921" t="s">
        <v>404</v>
      </c>
      <c r="DM112" s="921"/>
      <c r="DN112" s="921"/>
      <c r="DO112" s="921"/>
      <c r="DP112" s="921"/>
      <c r="DQ112" s="921" t="s">
        <v>404</v>
      </c>
      <c r="DR112" s="921"/>
      <c r="DS112" s="921"/>
      <c r="DT112" s="921"/>
      <c r="DU112" s="921"/>
      <c r="DV112" s="922" t="s">
        <v>404</v>
      </c>
      <c r="DW112" s="922"/>
      <c r="DX112" s="922"/>
      <c r="DY112" s="922"/>
      <c r="DZ112" s="923"/>
    </row>
    <row r="113" spans="1:130" s="197" customFormat="1" ht="26.25" customHeight="1" x14ac:dyDescent="0.15">
      <c r="A113" s="955"/>
      <c r="B113" s="956"/>
      <c r="C113" s="951" t="s">
        <v>410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171295</v>
      </c>
      <c r="AB113" s="935"/>
      <c r="AC113" s="935"/>
      <c r="AD113" s="935"/>
      <c r="AE113" s="936"/>
      <c r="AF113" s="937">
        <v>174149</v>
      </c>
      <c r="AG113" s="935"/>
      <c r="AH113" s="935"/>
      <c r="AI113" s="935"/>
      <c r="AJ113" s="936"/>
      <c r="AK113" s="937">
        <v>163513</v>
      </c>
      <c r="AL113" s="935"/>
      <c r="AM113" s="935"/>
      <c r="AN113" s="935"/>
      <c r="AO113" s="936"/>
      <c r="AP113" s="938">
        <v>7.9</v>
      </c>
      <c r="AQ113" s="939"/>
      <c r="AR113" s="939"/>
      <c r="AS113" s="939"/>
      <c r="AT113" s="940"/>
      <c r="AU113" s="900"/>
      <c r="AV113" s="901"/>
      <c r="AW113" s="901"/>
      <c r="AX113" s="901"/>
      <c r="AY113" s="902"/>
      <c r="AZ113" s="950" t="s">
        <v>411</v>
      </c>
      <c r="BA113" s="951"/>
      <c r="BB113" s="951"/>
      <c r="BC113" s="951"/>
      <c r="BD113" s="951"/>
      <c r="BE113" s="951"/>
      <c r="BF113" s="951"/>
      <c r="BG113" s="951"/>
      <c r="BH113" s="951"/>
      <c r="BI113" s="951"/>
      <c r="BJ113" s="951"/>
      <c r="BK113" s="951"/>
      <c r="BL113" s="951"/>
      <c r="BM113" s="951"/>
      <c r="BN113" s="951"/>
      <c r="BO113" s="951"/>
      <c r="BP113" s="952"/>
      <c r="BQ113" s="920">
        <v>103524</v>
      </c>
      <c r="BR113" s="921"/>
      <c r="BS113" s="921"/>
      <c r="BT113" s="921"/>
      <c r="BU113" s="921"/>
      <c r="BV113" s="921">
        <v>91939</v>
      </c>
      <c r="BW113" s="921"/>
      <c r="BX113" s="921"/>
      <c r="BY113" s="921"/>
      <c r="BZ113" s="921"/>
      <c r="CA113" s="921">
        <v>83050</v>
      </c>
      <c r="CB113" s="921"/>
      <c r="CC113" s="921"/>
      <c r="CD113" s="921"/>
      <c r="CE113" s="921"/>
      <c r="CF113" s="915">
        <v>4</v>
      </c>
      <c r="CG113" s="916"/>
      <c r="CH113" s="916"/>
      <c r="CI113" s="916"/>
      <c r="CJ113" s="916"/>
      <c r="CK113" s="946"/>
      <c r="CL113" s="947"/>
      <c r="CM113" s="917" t="s">
        <v>412</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404</v>
      </c>
      <c r="DH113" s="960"/>
      <c r="DI113" s="960"/>
      <c r="DJ113" s="960"/>
      <c r="DK113" s="961"/>
      <c r="DL113" s="962" t="s">
        <v>404</v>
      </c>
      <c r="DM113" s="960"/>
      <c r="DN113" s="960"/>
      <c r="DO113" s="960"/>
      <c r="DP113" s="961"/>
      <c r="DQ113" s="962" t="s">
        <v>404</v>
      </c>
      <c r="DR113" s="960"/>
      <c r="DS113" s="960"/>
      <c r="DT113" s="960"/>
      <c r="DU113" s="961"/>
      <c r="DV113" s="963" t="s">
        <v>404</v>
      </c>
      <c r="DW113" s="964"/>
      <c r="DX113" s="964"/>
      <c r="DY113" s="964"/>
      <c r="DZ113" s="965"/>
    </row>
    <row r="114" spans="1:130" s="197" customFormat="1" ht="26.25" customHeight="1" x14ac:dyDescent="0.15">
      <c r="A114" s="955"/>
      <c r="B114" s="956"/>
      <c r="C114" s="951" t="s">
        <v>413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12286</v>
      </c>
      <c r="AB114" s="960"/>
      <c r="AC114" s="960"/>
      <c r="AD114" s="960"/>
      <c r="AE114" s="961"/>
      <c r="AF114" s="962">
        <v>13066</v>
      </c>
      <c r="AG114" s="960"/>
      <c r="AH114" s="960"/>
      <c r="AI114" s="960"/>
      <c r="AJ114" s="961"/>
      <c r="AK114" s="962">
        <v>10266</v>
      </c>
      <c r="AL114" s="960"/>
      <c r="AM114" s="960"/>
      <c r="AN114" s="960"/>
      <c r="AO114" s="961"/>
      <c r="AP114" s="963">
        <v>0.5</v>
      </c>
      <c r="AQ114" s="964"/>
      <c r="AR114" s="964"/>
      <c r="AS114" s="964"/>
      <c r="AT114" s="965"/>
      <c r="AU114" s="900"/>
      <c r="AV114" s="901"/>
      <c r="AW114" s="901"/>
      <c r="AX114" s="901"/>
      <c r="AY114" s="902"/>
      <c r="AZ114" s="950" t="s">
        <v>414</v>
      </c>
      <c r="BA114" s="951"/>
      <c r="BB114" s="951"/>
      <c r="BC114" s="951"/>
      <c r="BD114" s="951"/>
      <c r="BE114" s="951"/>
      <c r="BF114" s="951"/>
      <c r="BG114" s="951"/>
      <c r="BH114" s="951"/>
      <c r="BI114" s="951"/>
      <c r="BJ114" s="951"/>
      <c r="BK114" s="951"/>
      <c r="BL114" s="951"/>
      <c r="BM114" s="951"/>
      <c r="BN114" s="951"/>
      <c r="BO114" s="951"/>
      <c r="BP114" s="952"/>
      <c r="BQ114" s="920">
        <v>909776</v>
      </c>
      <c r="BR114" s="921"/>
      <c r="BS114" s="921"/>
      <c r="BT114" s="921"/>
      <c r="BU114" s="921"/>
      <c r="BV114" s="921">
        <v>874834</v>
      </c>
      <c r="BW114" s="921"/>
      <c r="BX114" s="921"/>
      <c r="BY114" s="921"/>
      <c r="BZ114" s="921"/>
      <c r="CA114" s="921">
        <v>844504</v>
      </c>
      <c r="CB114" s="921"/>
      <c r="CC114" s="921"/>
      <c r="CD114" s="921"/>
      <c r="CE114" s="921"/>
      <c r="CF114" s="915">
        <v>40.9</v>
      </c>
      <c r="CG114" s="916"/>
      <c r="CH114" s="916"/>
      <c r="CI114" s="916"/>
      <c r="CJ114" s="916"/>
      <c r="CK114" s="946"/>
      <c r="CL114" s="947"/>
      <c r="CM114" s="917" t="s">
        <v>415</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404</v>
      </c>
      <c r="DH114" s="960"/>
      <c r="DI114" s="960"/>
      <c r="DJ114" s="960"/>
      <c r="DK114" s="961"/>
      <c r="DL114" s="962" t="s">
        <v>404</v>
      </c>
      <c r="DM114" s="960"/>
      <c r="DN114" s="960"/>
      <c r="DO114" s="960"/>
      <c r="DP114" s="961"/>
      <c r="DQ114" s="962" t="s">
        <v>404</v>
      </c>
      <c r="DR114" s="960"/>
      <c r="DS114" s="960"/>
      <c r="DT114" s="960"/>
      <c r="DU114" s="961"/>
      <c r="DV114" s="963" t="s">
        <v>404</v>
      </c>
      <c r="DW114" s="964"/>
      <c r="DX114" s="964"/>
      <c r="DY114" s="964"/>
      <c r="DZ114" s="965"/>
    </row>
    <row r="115" spans="1:130" s="197" customFormat="1" ht="26.25" customHeight="1" x14ac:dyDescent="0.15">
      <c r="A115" s="955"/>
      <c r="B115" s="956"/>
      <c r="C115" s="951" t="s">
        <v>416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3333</v>
      </c>
      <c r="AB115" s="935"/>
      <c r="AC115" s="935"/>
      <c r="AD115" s="935"/>
      <c r="AE115" s="936"/>
      <c r="AF115" s="937">
        <v>2828</v>
      </c>
      <c r="AG115" s="935"/>
      <c r="AH115" s="935"/>
      <c r="AI115" s="935"/>
      <c r="AJ115" s="936"/>
      <c r="AK115" s="937">
        <v>2828</v>
      </c>
      <c r="AL115" s="935"/>
      <c r="AM115" s="935"/>
      <c r="AN115" s="935"/>
      <c r="AO115" s="936"/>
      <c r="AP115" s="938">
        <v>0.1</v>
      </c>
      <c r="AQ115" s="939"/>
      <c r="AR115" s="939"/>
      <c r="AS115" s="939"/>
      <c r="AT115" s="940"/>
      <c r="AU115" s="900"/>
      <c r="AV115" s="901"/>
      <c r="AW115" s="901"/>
      <c r="AX115" s="901"/>
      <c r="AY115" s="902"/>
      <c r="AZ115" s="950" t="s">
        <v>417</v>
      </c>
      <c r="BA115" s="951"/>
      <c r="BB115" s="951"/>
      <c r="BC115" s="951"/>
      <c r="BD115" s="951"/>
      <c r="BE115" s="951"/>
      <c r="BF115" s="951"/>
      <c r="BG115" s="951"/>
      <c r="BH115" s="951"/>
      <c r="BI115" s="951"/>
      <c r="BJ115" s="951"/>
      <c r="BK115" s="951"/>
      <c r="BL115" s="951"/>
      <c r="BM115" s="951"/>
      <c r="BN115" s="951"/>
      <c r="BO115" s="951"/>
      <c r="BP115" s="952"/>
      <c r="BQ115" s="920" t="s">
        <v>404</v>
      </c>
      <c r="BR115" s="921"/>
      <c r="BS115" s="921"/>
      <c r="BT115" s="921"/>
      <c r="BU115" s="921"/>
      <c r="BV115" s="921" t="s">
        <v>404</v>
      </c>
      <c r="BW115" s="921"/>
      <c r="BX115" s="921"/>
      <c r="BY115" s="921"/>
      <c r="BZ115" s="921"/>
      <c r="CA115" s="921" t="s">
        <v>404</v>
      </c>
      <c r="CB115" s="921"/>
      <c r="CC115" s="921"/>
      <c r="CD115" s="921"/>
      <c r="CE115" s="921"/>
      <c r="CF115" s="915" t="s">
        <v>404</v>
      </c>
      <c r="CG115" s="916"/>
      <c r="CH115" s="916"/>
      <c r="CI115" s="916"/>
      <c r="CJ115" s="916"/>
      <c r="CK115" s="946"/>
      <c r="CL115" s="947"/>
      <c r="CM115" s="950" t="s">
        <v>418</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404</v>
      </c>
      <c r="DH115" s="960"/>
      <c r="DI115" s="960"/>
      <c r="DJ115" s="960"/>
      <c r="DK115" s="961"/>
      <c r="DL115" s="962" t="s">
        <v>404</v>
      </c>
      <c r="DM115" s="960"/>
      <c r="DN115" s="960"/>
      <c r="DO115" s="960"/>
      <c r="DP115" s="961"/>
      <c r="DQ115" s="962" t="s">
        <v>404</v>
      </c>
      <c r="DR115" s="960"/>
      <c r="DS115" s="960"/>
      <c r="DT115" s="960"/>
      <c r="DU115" s="961"/>
      <c r="DV115" s="963" t="s">
        <v>404</v>
      </c>
      <c r="DW115" s="964"/>
      <c r="DX115" s="964"/>
      <c r="DY115" s="964"/>
      <c r="DZ115" s="965"/>
    </row>
    <row r="116" spans="1:130" s="197" customFormat="1" ht="26.25" customHeight="1" x14ac:dyDescent="0.15">
      <c r="A116" s="957"/>
      <c r="B116" s="958"/>
      <c r="C116" s="972" t="s">
        <v>419</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404</v>
      </c>
      <c r="AB116" s="960"/>
      <c r="AC116" s="960"/>
      <c r="AD116" s="960"/>
      <c r="AE116" s="961"/>
      <c r="AF116" s="962" t="s">
        <v>404</v>
      </c>
      <c r="AG116" s="960"/>
      <c r="AH116" s="960"/>
      <c r="AI116" s="960"/>
      <c r="AJ116" s="961"/>
      <c r="AK116" s="962" t="s">
        <v>404</v>
      </c>
      <c r="AL116" s="960"/>
      <c r="AM116" s="960"/>
      <c r="AN116" s="960"/>
      <c r="AO116" s="961"/>
      <c r="AP116" s="963" t="s">
        <v>404</v>
      </c>
      <c r="AQ116" s="964"/>
      <c r="AR116" s="964"/>
      <c r="AS116" s="964"/>
      <c r="AT116" s="965"/>
      <c r="AU116" s="900"/>
      <c r="AV116" s="901"/>
      <c r="AW116" s="901"/>
      <c r="AX116" s="901"/>
      <c r="AY116" s="902"/>
      <c r="AZ116" s="950" t="s">
        <v>420</v>
      </c>
      <c r="BA116" s="951"/>
      <c r="BB116" s="951"/>
      <c r="BC116" s="951"/>
      <c r="BD116" s="951"/>
      <c r="BE116" s="951"/>
      <c r="BF116" s="951"/>
      <c r="BG116" s="951"/>
      <c r="BH116" s="951"/>
      <c r="BI116" s="951"/>
      <c r="BJ116" s="951"/>
      <c r="BK116" s="951"/>
      <c r="BL116" s="951"/>
      <c r="BM116" s="951"/>
      <c r="BN116" s="951"/>
      <c r="BO116" s="951"/>
      <c r="BP116" s="952"/>
      <c r="BQ116" s="920" t="s">
        <v>404</v>
      </c>
      <c r="BR116" s="921"/>
      <c r="BS116" s="921"/>
      <c r="BT116" s="921"/>
      <c r="BU116" s="921"/>
      <c r="BV116" s="921" t="s">
        <v>404</v>
      </c>
      <c r="BW116" s="921"/>
      <c r="BX116" s="921"/>
      <c r="BY116" s="921"/>
      <c r="BZ116" s="921"/>
      <c r="CA116" s="921" t="s">
        <v>404</v>
      </c>
      <c r="CB116" s="921"/>
      <c r="CC116" s="921"/>
      <c r="CD116" s="921"/>
      <c r="CE116" s="921"/>
      <c r="CF116" s="915" t="s">
        <v>404</v>
      </c>
      <c r="CG116" s="916"/>
      <c r="CH116" s="916"/>
      <c r="CI116" s="916"/>
      <c r="CJ116" s="916"/>
      <c r="CK116" s="946"/>
      <c r="CL116" s="947"/>
      <c r="CM116" s="917" t="s">
        <v>421</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404</v>
      </c>
      <c r="DH116" s="960"/>
      <c r="DI116" s="960"/>
      <c r="DJ116" s="960"/>
      <c r="DK116" s="961"/>
      <c r="DL116" s="962" t="s">
        <v>404</v>
      </c>
      <c r="DM116" s="960"/>
      <c r="DN116" s="960"/>
      <c r="DO116" s="960"/>
      <c r="DP116" s="961"/>
      <c r="DQ116" s="962" t="s">
        <v>404</v>
      </c>
      <c r="DR116" s="960"/>
      <c r="DS116" s="960"/>
      <c r="DT116" s="960"/>
      <c r="DU116" s="961"/>
      <c r="DV116" s="963" t="s">
        <v>404</v>
      </c>
      <c r="DW116" s="964"/>
      <c r="DX116" s="964"/>
      <c r="DY116" s="964"/>
      <c r="DZ116" s="965"/>
    </row>
    <row r="117" spans="1:130" s="197" customFormat="1" ht="26.25" customHeight="1" x14ac:dyDescent="0.15">
      <c r="A117" s="905" t="s">
        <v>164</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422</v>
      </c>
      <c r="Z117" s="885"/>
      <c r="AA117" s="997">
        <v>705472</v>
      </c>
      <c r="AB117" s="967"/>
      <c r="AC117" s="967"/>
      <c r="AD117" s="967"/>
      <c r="AE117" s="968"/>
      <c r="AF117" s="966">
        <v>655154</v>
      </c>
      <c r="AG117" s="967"/>
      <c r="AH117" s="967"/>
      <c r="AI117" s="967"/>
      <c r="AJ117" s="968"/>
      <c r="AK117" s="966">
        <v>629209</v>
      </c>
      <c r="AL117" s="967"/>
      <c r="AM117" s="967"/>
      <c r="AN117" s="967"/>
      <c r="AO117" s="968"/>
      <c r="AP117" s="969"/>
      <c r="AQ117" s="970"/>
      <c r="AR117" s="970"/>
      <c r="AS117" s="970"/>
      <c r="AT117" s="971"/>
      <c r="AU117" s="900"/>
      <c r="AV117" s="901"/>
      <c r="AW117" s="901"/>
      <c r="AX117" s="901"/>
      <c r="AY117" s="902"/>
      <c r="AZ117" s="996" t="s">
        <v>423</v>
      </c>
      <c r="BA117" s="972"/>
      <c r="BB117" s="972"/>
      <c r="BC117" s="972"/>
      <c r="BD117" s="972"/>
      <c r="BE117" s="972"/>
      <c r="BF117" s="972"/>
      <c r="BG117" s="972"/>
      <c r="BH117" s="972"/>
      <c r="BI117" s="972"/>
      <c r="BJ117" s="972"/>
      <c r="BK117" s="972"/>
      <c r="BL117" s="972"/>
      <c r="BM117" s="972"/>
      <c r="BN117" s="972"/>
      <c r="BO117" s="972"/>
      <c r="BP117" s="973"/>
      <c r="BQ117" s="986" t="s">
        <v>109</v>
      </c>
      <c r="BR117" s="987"/>
      <c r="BS117" s="987"/>
      <c r="BT117" s="987"/>
      <c r="BU117" s="987"/>
      <c r="BV117" s="987" t="s">
        <v>109</v>
      </c>
      <c r="BW117" s="987"/>
      <c r="BX117" s="987"/>
      <c r="BY117" s="987"/>
      <c r="BZ117" s="987"/>
      <c r="CA117" s="987" t="s">
        <v>109</v>
      </c>
      <c r="CB117" s="987"/>
      <c r="CC117" s="987"/>
      <c r="CD117" s="987"/>
      <c r="CE117" s="987"/>
      <c r="CF117" s="915" t="s">
        <v>109</v>
      </c>
      <c r="CG117" s="916"/>
      <c r="CH117" s="916"/>
      <c r="CI117" s="916"/>
      <c r="CJ117" s="916"/>
      <c r="CK117" s="946"/>
      <c r="CL117" s="947"/>
      <c r="CM117" s="917" t="s">
        <v>424</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109</v>
      </c>
      <c r="DH117" s="960"/>
      <c r="DI117" s="960"/>
      <c r="DJ117" s="960"/>
      <c r="DK117" s="961"/>
      <c r="DL117" s="962" t="s">
        <v>109</v>
      </c>
      <c r="DM117" s="960"/>
      <c r="DN117" s="960"/>
      <c r="DO117" s="960"/>
      <c r="DP117" s="961"/>
      <c r="DQ117" s="962" t="s">
        <v>109</v>
      </c>
      <c r="DR117" s="960"/>
      <c r="DS117" s="960"/>
      <c r="DT117" s="960"/>
      <c r="DU117" s="961"/>
      <c r="DV117" s="963" t="s">
        <v>109</v>
      </c>
      <c r="DW117" s="964"/>
      <c r="DX117" s="964"/>
      <c r="DY117" s="964"/>
      <c r="DZ117" s="965"/>
    </row>
    <row r="118" spans="1:130" s="197" customFormat="1" ht="26.25" customHeight="1" x14ac:dyDescent="0.15">
      <c r="A118" s="905" t="s">
        <v>396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394</v>
      </c>
      <c r="AB118" s="884"/>
      <c r="AC118" s="884"/>
      <c r="AD118" s="884"/>
      <c r="AE118" s="885"/>
      <c r="AF118" s="883" t="s">
        <v>281</v>
      </c>
      <c r="AG118" s="884"/>
      <c r="AH118" s="884"/>
      <c r="AI118" s="884"/>
      <c r="AJ118" s="885"/>
      <c r="AK118" s="883" t="s">
        <v>280</v>
      </c>
      <c r="AL118" s="884"/>
      <c r="AM118" s="884"/>
      <c r="AN118" s="884"/>
      <c r="AO118" s="885"/>
      <c r="AP118" s="991" t="s">
        <v>395</v>
      </c>
      <c r="AQ118" s="992"/>
      <c r="AR118" s="992"/>
      <c r="AS118" s="992"/>
      <c r="AT118" s="993"/>
      <c r="AU118" s="903"/>
      <c r="AV118" s="904"/>
      <c r="AW118" s="904"/>
      <c r="AX118" s="904"/>
      <c r="AY118" s="904"/>
      <c r="AZ118" s="228" t="s">
        <v>164</v>
      </c>
      <c r="BA118" s="228"/>
      <c r="BB118" s="228"/>
      <c r="BC118" s="228"/>
      <c r="BD118" s="228"/>
      <c r="BE118" s="228"/>
      <c r="BF118" s="228"/>
      <c r="BG118" s="228"/>
      <c r="BH118" s="228"/>
      <c r="BI118" s="228"/>
      <c r="BJ118" s="228"/>
      <c r="BK118" s="228"/>
      <c r="BL118" s="228"/>
      <c r="BM118" s="228"/>
      <c r="BN118" s="228"/>
      <c r="BO118" s="994" t="s">
        <v>425</v>
      </c>
      <c r="BP118" s="995"/>
      <c r="BQ118" s="986">
        <v>7237687</v>
      </c>
      <c r="BR118" s="987"/>
      <c r="BS118" s="987"/>
      <c r="BT118" s="987"/>
      <c r="BU118" s="987"/>
      <c r="BV118" s="987">
        <v>6887021</v>
      </c>
      <c r="BW118" s="987"/>
      <c r="BX118" s="987"/>
      <c r="BY118" s="987"/>
      <c r="BZ118" s="987"/>
      <c r="CA118" s="987">
        <v>6612130</v>
      </c>
      <c r="CB118" s="987"/>
      <c r="CC118" s="987"/>
      <c r="CD118" s="987"/>
      <c r="CE118" s="987"/>
      <c r="CF118" s="988"/>
      <c r="CG118" s="989"/>
      <c r="CH118" s="989"/>
      <c r="CI118" s="989"/>
      <c r="CJ118" s="990"/>
      <c r="CK118" s="946"/>
      <c r="CL118" s="947"/>
      <c r="CM118" s="917" t="s">
        <v>426</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109</v>
      </c>
      <c r="DH118" s="960"/>
      <c r="DI118" s="960"/>
      <c r="DJ118" s="960"/>
      <c r="DK118" s="961"/>
      <c r="DL118" s="962" t="s">
        <v>109</v>
      </c>
      <c r="DM118" s="960"/>
      <c r="DN118" s="960"/>
      <c r="DO118" s="960"/>
      <c r="DP118" s="961"/>
      <c r="DQ118" s="962" t="s">
        <v>109</v>
      </c>
      <c r="DR118" s="960"/>
      <c r="DS118" s="960"/>
      <c r="DT118" s="960"/>
      <c r="DU118" s="961"/>
      <c r="DV118" s="963" t="s">
        <v>109</v>
      </c>
      <c r="DW118" s="964"/>
      <c r="DX118" s="964"/>
      <c r="DY118" s="964"/>
      <c r="DZ118" s="965"/>
    </row>
    <row r="119" spans="1:130" s="197" customFormat="1" ht="26.25" customHeight="1" x14ac:dyDescent="0.15">
      <c r="A119" s="975" t="s">
        <v>399</v>
      </c>
      <c r="B119" s="945"/>
      <c r="C119" s="924" t="s">
        <v>400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109</v>
      </c>
      <c r="AB119" s="891"/>
      <c r="AC119" s="891"/>
      <c r="AD119" s="891"/>
      <c r="AE119" s="892"/>
      <c r="AF119" s="893" t="s">
        <v>109</v>
      </c>
      <c r="AG119" s="891"/>
      <c r="AH119" s="891"/>
      <c r="AI119" s="891"/>
      <c r="AJ119" s="892"/>
      <c r="AK119" s="893" t="s">
        <v>109</v>
      </c>
      <c r="AL119" s="891"/>
      <c r="AM119" s="891"/>
      <c r="AN119" s="891"/>
      <c r="AO119" s="892"/>
      <c r="AP119" s="894" t="s">
        <v>109</v>
      </c>
      <c r="AQ119" s="895"/>
      <c r="AR119" s="895"/>
      <c r="AS119" s="895"/>
      <c r="AT119" s="896"/>
      <c r="AU119" s="978" t="s">
        <v>427</v>
      </c>
      <c r="AV119" s="979"/>
      <c r="AW119" s="979"/>
      <c r="AX119" s="979"/>
      <c r="AY119" s="980"/>
      <c r="AZ119" s="941" t="s">
        <v>428</v>
      </c>
      <c r="BA119" s="888"/>
      <c r="BB119" s="888"/>
      <c r="BC119" s="888"/>
      <c r="BD119" s="888"/>
      <c r="BE119" s="888"/>
      <c r="BF119" s="888"/>
      <c r="BG119" s="888"/>
      <c r="BH119" s="888"/>
      <c r="BI119" s="888"/>
      <c r="BJ119" s="888"/>
      <c r="BK119" s="888"/>
      <c r="BL119" s="888"/>
      <c r="BM119" s="888"/>
      <c r="BN119" s="888"/>
      <c r="BO119" s="888"/>
      <c r="BP119" s="889"/>
      <c r="BQ119" s="927">
        <v>1619862</v>
      </c>
      <c r="BR119" s="928"/>
      <c r="BS119" s="928"/>
      <c r="BT119" s="928"/>
      <c r="BU119" s="928"/>
      <c r="BV119" s="928">
        <v>1671167</v>
      </c>
      <c r="BW119" s="928"/>
      <c r="BX119" s="928"/>
      <c r="BY119" s="928"/>
      <c r="BZ119" s="928"/>
      <c r="CA119" s="928">
        <v>1850404</v>
      </c>
      <c r="CB119" s="928"/>
      <c r="CC119" s="928"/>
      <c r="CD119" s="928"/>
      <c r="CE119" s="928"/>
      <c r="CF119" s="942">
        <v>89.6</v>
      </c>
      <c r="CG119" s="943"/>
      <c r="CH119" s="943"/>
      <c r="CI119" s="943"/>
      <c r="CJ119" s="943"/>
      <c r="CK119" s="948"/>
      <c r="CL119" s="949"/>
      <c r="CM119" s="1005" t="s">
        <v>429</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5428</v>
      </c>
      <c r="DH119" s="999"/>
      <c r="DI119" s="999"/>
      <c r="DJ119" s="999"/>
      <c r="DK119" s="1000"/>
      <c r="DL119" s="1001">
        <v>2714</v>
      </c>
      <c r="DM119" s="999"/>
      <c r="DN119" s="999"/>
      <c r="DO119" s="999"/>
      <c r="DP119" s="1000"/>
      <c r="DQ119" s="1001" t="s">
        <v>109</v>
      </c>
      <c r="DR119" s="999"/>
      <c r="DS119" s="999"/>
      <c r="DT119" s="999"/>
      <c r="DU119" s="1000"/>
      <c r="DV119" s="1002" t="s">
        <v>109</v>
      </c>
      <c r="DW119" s="1003"/>
      <c r="DX119" s="1003"/>
      <c r="DY119" s="1003"/>
      <c r="DZ119" s="1004"/>
    </row>
    <row r="120" spans="1:130" s="197" customFormat="1" ht="26.25" customHeight="1" x14ac:dyDescent="0.15">
      <c r="A120" s="976"/>
      <c r="B120" s="947"/>
      <c r="C120" s="917" t="s">
        <v>405</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109</v>
      </c>
      <c r="AB120" s="960"/>
      <c r="AC120" s="960"/>
      <c r="AD120" s="960"/>
      <c r="AE120" s="961"/>
      <c r="AF120" s="962" t="s">
        <v>109</v>
      </c>
      <c r="AG120" s="960"/>
      <c r="AH120" s="960"/>
      <c r="AI120" s="960"/>
      <c r="AJ120" s="961"/>
      <c r="AK120" s="962" t="s">
        <v>109</v>
      </c>
      <c r="AL120" s="960"/>
      <c r="AM120" s="960"/>
      <c r="AN120" s="960"/>
      <c r="AO120" s="961"/>
      <c r="AP120" s="963" t="s">
        <v>109</v>
      </c>
      <c r="AQ120" s="964"/>
      <c r="AR120" s="964"/>
      <c r="AS120" s="964"/>
      <c r="AT120" s="965"/>
      <c r="AU120" s="981"/>
      <c r="AV120" s="982"/>
      <c r="AW120" s="982"/>
      <c r="AX120" s="982"/>
      <c r="AY120" s="983"/>
      <c r="AZ120" s="950" t="s">
        <v>430</v>
      </c>
      <c r="BA120" s="951"/>
      <c r="BB120" s="951"/>
      <c r="BC120" s="951"/>
      <c r="BD120" s="951"/>
      <c r="BE120" s="951"/>
      <c r="BF120" s="951"/>
      <c r="BG120" s="951"/>
      <c r="BH120" s="951"/>
      <c r="BI120" s="951"/>
      <c r="BJ120" s="951"/>
      <c r="BK120" s="951"/>
      <c r="BL120" s="951"/>
      <c r="BM120" s="951"/>
      <c r="BN120" s="951"/>
      <c r="BO120" s="951"/>
      <c r="BP120" s="952"/>
      <c r="BQ120" s="920">
        <v>161743</v>
      </c>
      <c r="BR120" s="921"/>
      <c r="BS120" s="921"/>
      <c r="BT120" s="921"/>
      <c r="BU120" s="921"/>
      <c r="BV120" s="921">
        <v>56123</v>
      </c>
      <c r="BW120" s="921"/>
      <c r="BX120" s="921"/>
      <c r="BY120" s="921"/>
      <c r="BZ120" s="921"/>
      <c r="CA120" s="921">
        <v>45956</v>
      </c>
      <c r="CB120" s="921"/>
      <c r="CC120" s="921"/>
      <c r="CD120" s="921"/>
      <c r="CE120" s="921"/>
      <c r="CF120" s="915">
        <v>2.2000000000000002</v>
      </c>
      <c r="CG120" s="916"/>
      <c r="CH120" s="916"/>
      <c r="CI120" s="916"/>
      <c r="CJ120" s="916"/>
      <c r="CK120" s="1014" t="s">
        <v>431</v>
      </c>
      <c r="CL120" s="1015"/>
      <c r="CM120" s="1015"/>
      <c r="CN120" s="1015"/>
      <c r="CO120" s="1016"/>
      <c r="CP120" s="1022" t="s">
        <v>375</v>
      </c>
      <c r="CQ120" s="1023"/>
      <c r="CR120" s="1023"/>
      <c r="CS120" s="1023"/>
      <c r="CT120" s="1023"/>
      <c r="CU120" s="1023"/>
      <c r="CV120" s="1023"/>
      <c r="CW120" s="1023"/>
      <c r="CX120" s="1023"/>
      <c r="CY120" s="1023"/>
      <c r="CZ120" s="1023"/>
      <c r="DA120" s="1023"/>
      <c r="DB120" s="1023"/>
      <c r="DC120" s="1023"/>
      <c r="DD120" s="1023"/>
      <c r="DE120" s="1023"/>
      <c r="DF120" s="1024"/>
      <c r="DG120" s="927">
        <v>709744</v>
      </c>
      <c r="DH120" s="928"/>
      <c r="DI120" s="928"/>
      <c r="DJ120" s="928"/>
      <c r="DK120" s="928"/>
      <c r="DL120" s="928">
        <v>654651</v>
      </c>
      <c r="DM120" s="928"/>
      <c r="DN120" s="928"/>
      <c r="DO120" s="928"/>
      <c r="DP120" s="928"/>
      <c r="DQ120" s="928">
        <v>609360</v>
      </c>
      <c r="DR120" s="928"/>
      <c r="DS120" s="928"/>
      <c r="DT120" s="928"/>
      <c r="DU120" s="928"/>
      <c r="DV120" s="929">
        <v>29.5</v>
      </c>
      <c r="DW120" s="929"/>
      <c r="DX120" s="929"/>
      <c r="DY120" s="929"/>
      <c r="DZ120" s="930"/>
    </row>
    <row r="121" spans="1:130" s="197" customFormat="1" ht="26.25" customHeight="1" x14ac:dyDescent="0.15">
      <c r="A121" s="976"/>
      <c r="B121" s="947"/>
      <c r="C121" s="1011" t="s">
        <v>432</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v>505</v>
      </c>
      <c r="AB121" s="960"/>
      <c r="AC121" s="960"/>
      <c r="AD121" s="960"/>
      <c r="AE121" s="961"/>
      <c r="AF121" s="962" t="s">
        <v>109</v>
      </c>
      <c r="AG121" s="960"/>
      <c r="AH121" s="960"/>
      <c r="AI121" s="960"/>
      <c r="AJ121" s="961"/>
      <c r="AK121" s="962" t="s">
        <v>109</v>
      </c>
      <c r="AL121" s="960"/>
      <c r="AM121" s="960"/>
      <c r="AN121" s="960"/>
      <c r="AO121" s="961"/>
      <c r="AP121" s="963" t="s">
        <v>109</v>
      </c>
      <c r="AQ121" s="964"/>
      <c r="AR121" s="964"/>
      <c r="AS121" s="964"/>
      <c r="AT121" s="965"/>
      <c r="AU121" s="981"/>
      <c r="AV121" s="982"/>
      <c r="AW121" s="982"/>
      <c r="AX121" s="982"/>
      <c r="AY121" s="983"/>
      <c r="AZ121" s="996" t="s">
        <v>433</v>
      </c>
      <c r="BA121" s="972"/>
      <c r="BB121" s="972"/>
      <c r="BC121" s="972"/>
      <c r="BD121" s="972"/>
      <c r="BE121" s="972"/>
      <c r="BF121" s="972"/>
      <c r="BG121" s="972"/>
      <c r="BH121" s="972"/>
      <c r="BI121" s="972"/>
      <c r="BJ121" s="972"/>
      <c r="BK121" s="972"/>
      <c r="BL121" s="972"/>
      <c r="BM121" s="972"/>
      <c r="BN121" s="972"/>
      <c r="BO121" s="972"/>
      <c r="BP121" s="973"/>
      <c r="BQ121" s="986">
        <v>4592309</v>
      </c>
      <c r="BR121" s="987"/>
      <c r="BS121" s="987"/>
      <c r="BT121" s="987"/>
      <c r="BU121" s="987"/>
      <c r="BV121" s="987">
        <v>4458336</v>
      </c>
      <c r="BW121" s="987"/>
      <c r="BX121" s="987"/>
      <c r="BY121" s="987"/>
      <c r="BZ121" s="987"/>
      <c r="CA121" s="987">
        <v>4382771</v>
      </c>
      <c r="CB121" s="987"/>
      <c r="CC121" s="987"/>
      <c r="CD121" s="987"/>
      <c r="CE121" s="987"/>
      <c r="CF121" s="1025">
        <v>212.2</v>
      </c>
      <c r="CG121" s="1026"/>
      <c r="CH121" s="1026"/>
      <c r="CI121" s="1026"/>
      <c r="CJ121" s="1026"/>
      <c r="CK121" s="1017"/>
      <c r="CL121" s="1018"/>
      <c r="CM121" s="1018"/>
      <c r="CN121" s="1018"/>
      <c r="CO121" s="1019"/>
      <c r="CP121" s="1008" t="s">
        <v>378</v>
      </c>
      <c r="CQ121" s="1009"/>
      <c r="CR121" s="1009"/>
      <c r="CS121" s="1009"/>
      <c r="CT121" s="1009"/>
      <c r="CU121" s="1009"/>
      <c r="CV121" s="1009"/>
      <c r="CW121" s="1009"/>
      <c r="CX121" s="1009"/>
      <c r="CY121" s="1009"/>
      <c r="CZ121" s="1009"/>
      <c r="DA121" s="1009"/>
      <c r="DB121" s="1009"/>
      <c r="DC121" s="1009"/>
      <c r="DD121" s="1009"/>
      <c r="DE121" s="1009"/>
      <c r="DF121" s="1010"/>
      <c r="DG121" s="920">
        <v>640135</v>
      </c>
      <c r="DH121" s="921"/>
      <c r="DI121" s="921"/>
      <c r="DJ121" s="921"/>
      <c r="DK121" s="921"/>
      <c r="DL121" s="921">
        <v>614568</v>
      </c>
      <c r="DM121" s="921"/>
      <c r="DN121" s="921"/>
      <c r="DO121" s="921"/>
      <c r="DP121" s="921"/>
      <c r="DQ121" s="921">
        <v>590110</v>
      </c>
      <c r="DR121" s="921"/>
      <c r="DS121" s="921"/>
      <c r="DT121" s="921"/>
      <c r="DU121" s="921"/>
      <c r="DV121" s="922">
        <v>28.6</v>
      </c>
      <c r="DW121" s="922"/>
      <c r="DX121" s="922"/>
      <c r="DY121" s="922"/>
      <c r="DZ121" s="923"/>
    </row>
    <row r="122" spans="1:130" s="197" customFormat="1" ht="26.25" customHeight="1" x14ac:dyDescent="0.15">
      <c r="A122" s="976"/>
      <c r="B122" s="947"/>
      <c r="C122" s="917" t="s">
        <v>415</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109</v>
      </c>
      <c r="AB122" s="960"/>
      <c r="AC122" s="960"/>
      <c r="AD122" s="960"/>
      <c r="AE122" s="961"/>
      <c r="AF122" s="962" t="s">
        <v>109</v>
      </c>
      <c r="AG122" s="960"/>
      <c r="AH122" s="960"/>
      <c r="AI122" s="960"/>
      <c r="AJ122" s="961"/>
      <c r="AK122" s="962" t="s">
        <v>109</v>
      </c>
      <c r="AL122" s="960"/>
      <c r="AM122" s="960"/>
      <c r="AN122" s="960"/>
      <c r="AO122" s="961"/>
      <c r="AP122" s="963" t="s">
        <v>109</v>
      </c>
      <c r="AQ122" s="964"/>
      <c r="AR122" s="964"/>
      <c r="AS122" s="964"/>
      <c r="AT122" s="965"/>
      <c r="AU122" s="984"/>
      <c r="AV122" s="985"/>
      <c r="AW122" s="985"/>
      <c r="AX122" s="985"/>
      <c r="AY122" s="985"/>
      <c r="AZ122" s="228" t="s">
        <v>164</v>
      </c>
      <c r="BA122" s="228"/>
      <c r="BB122" s="228"/>
      <c r="BC122" s="228"/>
      <c r="BD122" s="228"/>
      <c r="BE122" s="228"/>
      <c r="BF122" s="228"/>
      <c r="BG122" s="228"/>
      <c r="BH122" s="228"/>
      <c r="BI122" s="228"/>
      <c r="BJ122" s="228"/>
      <c r="BK122" s="228"/>
      <c r="BL122" s="228"/>
      <c r="BM122" s="228"/>
      <c r="BN122" s="228"/>
      <c r="BO122" s="994" t="s">
        <v>434</v>
      </c>
      <c r="BP122" s="995"/>
      <c r="BQ122" s="1035">
        <v>6373914</v>
      </c>
      <c r="BR122" s="1036"/>
      <c r="BS122" s="1036"/>
      <c r="BT122" s="1036"/>
      <c r="BU122" s="1036"/>
      <c r="BV122" s="1036">
        <v>6185626</v>
      </c>
      <c r="BW122" s="1036"/>
      <c r="BX122" s="1036"/>
      <c r="BY122" s="1036"/>
      <c r="BZ122" s="1036"/>
      <c r="CA122" s="1036">
        <v>6279131</v>
      </c>
      <c r="CB122" s="1036"/>
      <c r="CC122" s="1036"/>
      <c r="CD122" s="1036"/>
      <c r="CE122" s="1036"/>
      <c r="CF122" s="988"/>
      <c r="CG122" s="989"/>
      <c r="CH122" s="989"/>
      <c r="CI122" s="989"/>
      <c r="CJ122" s="990"/>
      <c r="CK122" s="1017"/>
      <c r="CL122" s="1018"/>
      <c r="CM122" s="1018"/>
      <c r="CN122" s="1018"/>
      <c r="CO122" s="1019"/>
      <c r="CP122" s="1008" t="s">
        <v>435</v>
      </c>
      <c r="CQ122" s="1009"/>
      <c r="CR122" s="1009"/>
      <c r="CS122" s="1009"/>
      <c r="CT122" s="1009"/>
      <c r="CU122" s="1009"/>
      <c r="CV122" s="1009"/>
      <c r="CW122" s="1009"/>
      <c r="CX122" s="1009"/>
      <c r="CY122" s="1009"/>
      <c r="CZ122" s="1009"/>
      <c r="DA122" s="1009"/>
      <c r="DB122" s="1009"/>
      <c r="DC122" s="1009"/>
      <c r="DD122" s="1009"/>
      <c r="DE122" s="1009"/>
      <c r="DF122" s="1010"/>
      <c r="DG122" s="920">
        <v>525472</v>
      </c>
      <c r="DH122" s="921"/>
      <c r="DI122" s="921"/>
      <c r="DJ122" s="921"/>
      <c r="DK122" s="921"/>
      <c r="DL122" s="921">
        <v>500952</v>
      </c>
      <c r="DM122" s="921"/>
      <c r="DN122" s="921"/>
      <c r="DO122" s="921"/>
      <c r="DP122" s="921"/>
      <c r="DQ122" s="921">
        <v>476037</v>
      </c>
      <c r="DR122" s="921"/>
      <c r="DS122" s="921"/>
      <c r="DT122" s="921"/>
      <c r="DU122" s="921"/>
      <c r="DV122" s="922">
        <v>23</v>
      </c>
      <c r="DW122" s="922"/>
      <c r="DX122" s="922"/>
      <c r="DY122" s="922"/>
      <c r="DZ122" s="923"/>
    </row>
    <row r="123" spans="1:130" s="197" customFormat="1" ht="26.25" customHeight="1" thickBot="1" x14ac:dyDescent="0.2">
      <c r="A123" s="976"/>
      <c r="B123" s="947"/>
      <c r="C123" s="917" t="s">
        <v>421</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436</v>
      </c>
      <c r="AB123" s="960"/>
      <c r="AC123" s="960"/>
      <c r="AD123" s="960"/>
      <c r="AE123" s="961"/>
      <c r="AF123" s="962" t="s">
        <v>436</v>
      </c>
      <c r="AG123" s="960"/>
      <c r="AH123" s="960"/>
      <c r="AI123" s="960"/>
      <c r="AJ123" s="961"/>
      <c r="AK123" s="962" t="s">
        <v>436</v>
      </c>
      <c r="AL123" s="960"/>
      <c r="AM123" s="960"/>
      <c r="AN123" s="960"/>
      <c r="AO123" s="961"/>
      <c r="AP123" s="963" t="s">
        <v>436</v>
      </c>
      <c r="AQ123" s="964"/>
      <c r="AR123" s="964"/>
      <c r="AS123" s="964"/>
      <c r="AT123" s="965"/>
      <c r="AU123" s="1032" t="s">
        <v>437</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42.3</v>
      </c>
      <c r="BR123" s="1028"/>
      <c r="BS123" s="1028"/>
      <c r="BT123" s="1028"/>
      <c r="BU123" s="1028"/>
      <c r="BV123" s="1028">
        <v>35.200000000000003</v>
      </c>
      <c r="BW123" s="1028"/>
      <c r="BX123" s="1028"/>
      <c r="BY123" s="1028"/>
      <c r="BZ123" s="1028"/>
      <c r="CA123" s="1028">
        <v>16.100000000000001</v>
      </c>
      <c r="CB123" s="1028"/>
      <c r="CC123" s="1028"/>
      <c r="CD123" s="1028"/>
      <c r="CE123" s="1028"/>
      <c r="CF123" s="1029"/>
      <c r="CG123" s="1030"/>
      <c r="CH123" s="1030"/>
      <c r="CI123" s="1030"/>
      <c r="CJ123" s="1031"/>
      <c r="CK123" s="1017"/>
      <c r="CL123" s="1018"/>
      <c r="CM123" s="1018"/>
      <c r="CN123" s="1018"/>
      <c r="CO123" s="1019"/>
      <c r="CP123" s="1008" t="s">
        <v>438</v>
      </c>
      <c r="CQ123" s="1009"/>
      <c r="CR123" s="1009"/>
      <c r="CS123" s="1009"/>
      <c r="CT123" s="1009"/>
      <c r="CU123" s="1009"/>
      <c r="CV123" s="1009"/>
      <c r="CW123" s="1009"/>
      <c r="CX123" s="1009"/>
      <c r="CY123" s="1009"/>
      <c r="CZ123" s="1009"/>
      <c r="DA123" s="1009"/>
      <c r="DB123" s="1009"/>
      <c r="DC123" s="1009"/>
      <c r="DD123" s="1009"/>
      <c r="DE123" s="1009"/>
      <c r="DF123" s="1010"/>
      <c r="DG123" s="959">
        <v>299342</v>
      </c>
      <c r="DH123" s="960"/>
      <c r="DI123" s="960"/>
      <c r="DJ123" s="960"/>
      <c r="DK123" s="961"/>
      <c r="DL123" s="962">
        <v>306093</v>
      </c>
      <c r="DM123" s="960"/>
      <c r="DN123" s="960"/>
      <c r="DO123" s="960"/>
      <c r="DP123" s="961"/>
      <c r="DQ123" s="962">
        <v>316398</v>
      </c>
      <c r="DR123" s="960"/>
      <c r="DS123" s="960"/>
      <c r="DT123" s="960"/>
      <c r="DU123" s="961"/>
      <c r="DV123" s="963">
        <v>15.3</v>
      </c>
      <c r="DW123" s="964"/>
      <c r="DX123" s="964"/>
      <c r="DY123" s="964"/>
      <c r="DZ123" s="965"/>
    </row>
    <row r="124" spans="1:130" s="197" customFormat="1" ht="26.25" customHeight="1" x14ac:dyDescent="0.15">
      <c r="A124" s="976"/>
      <c r="B124" s="947"/>
      <c r="C124" s="917" t="s">
        <v>424</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436</v>
      </c>
      <c r="AB124" s="960"/>
      <c r="AC124" s="960"/>
      <c r="AD124" s="960"/>
      <c r="AE124" s="961"/>
      <c r="AF124" s="962" t="s">
        <v>436</v>
      </c>
      <c r="AG124" s="960"/>
      <c r="AH124" s="960"/>
      <c r="AI124" s="960"/>
      <c r="AJ124" s="961"/>
      <c r="AK124" s="962" t="s">
        <v>436</v>
      </c>
      <c r="AL124" s="960"/>
      <c r="AM124" s="960"/>
      <c r="AN124" s="960"/>
      <c r="AO124" s="961"/>
      <c r="AP124" s="963" t="s">
        <v>436</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439</v>
      </c>
      <c r="CQ124" s="1009"/>
      <c r="CR124" s="1009"/>
      <c r="CS124" s="1009"/>
      <c r="CT124" s="1009"/>
      <c r="CU124" s="1009"/>
      <c r="CV124" s="1009"/>
      <c r="CW124" s="1009"/>
      <c r="CX124" s="1009"/>
      <c r="CY124" s="1009"/>
      <c r="CZ124" s="1009"/>
      <c r="DA124" s="1009"/>
      <c r="DB124" s="1009"/>
      <c r="DC124" s="1009"/>
      <c r="DD124" s="1009"/>
      <c r="DE124" s="1009"/>
      <c r="DF124" s="1010"/>
      <c r="DG124" s="998">
        <v>5247</v>
      </c>
      <c r="DH124" s="999"/>
      <c r="DI124" s="999"/>
      <c r="DJ124" s="999"/>
      <c r="DK124" s="1000"/>
      <c r="DL124" s="1001">
        <v>4355</v>
      </c>
      <c r="DM124" s="999"/>
      <c r="DN124" s="999"/>
      <c r="DO124" s="999"/>
      <c r="DP124" s="1000"/>
      <c r="DQ124" s="1001">
        <v>1813</v>
      </c>
      <c r="DR124" s="999"/>
      <c r="DS124" s="999"/>
      <c r="DT124" s="999"/>
      <c r="DU124" s="1000"/>
      <c r="DV124" s="1002">
        <v>0.1</v>
      </c>
      <c r="DW124" s="1003"/>
      <c r="DX124" s="1003"/>
      <c r="DY124" s="1003"/>
      <c r="DZ124" s="1004"/>
    </row>
    <row r="125" spans="1:130" s="197" customFormat="1" ht="26.25" customHeight="1" thickBot="1" x14ac:dyDescent="0.2">
      <c r="A125" s="976"/>
      <c r="B125" s="947"/>
      <c r="C125" s="917" t="s">
        <v>426</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436</v>
      </c>
      <c r="AB125" s="960"/>
      <c r="AC125" s="960"/>
      <c r="AD125" s="960"/>
      <c r="AE125" s="961"/>
      <c r="AF125" s="962" t="s">
        <v>436</v>
      </c>
      <c r="AG125" s="960"/>
      <c r="AH125" s="960"/>
      <c r="AI125" s="960"/>
      <c r="AJ125" s="961"/>
      <c r="AK125" s="962" t="s">
        <v>436</v>
      </c>
      <c r="AL125" s="960"/>
      <c r="AM125" s="960"/>
      <c r="AN125" s="960"/>
      <c r="AO125" s="961"/>
      <c r="AP125" s="963" t="s">
        <v>436</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440</v>
      </c>
      <c r="CL125" s="1015"/>
      <c r="CM125" s="1015"/>
      <c r="CN125" s="1015"/>
      <c r="CO125" s="1016"/>
      <c r="CP125" s="941" t="s">
        <v>441</v>
      </c>
      <c r="CQ125" s="888"/>
      <c r="CR125" s="888"/>
      <c r="CS125" s="888"/>
      <c r="CT125" s="888"/>
      <c r="CU125" s="888"/>
      <c r="CV125" s="888"/>
      <c r="CW125" s="888"/>
      <c r="CX125" s="888"/>
      <c r="CY125" s="888"/>
      <c r="CZ125" s="888"/>
      <c r="DA125" s="888"/>
      <c r="DB125" s="888"/>
      <c r="DC125" s="888"/>
      <c r="DD125" s="888"/>
      <c r="DE125" s="888"/>
      <c r="DF125" s="889"/>
      <c r="DG125" s="927" t="s">
        <v>436</v>
      </c>
      <c r="DH125" s="928"/>
      <c r="DI125" s="928"/>
      <c r="DJ125" s="928"/>
      <c r="DK125" s="928"/>
      <c r="DL125" s="928" t="s">
        <v>436</v>
      </c>
      <c r="DM125" s="928"/>
      <c r="DN125" s="928"/>
      <c r="DO125" s="928"/>
      <c r="DP125" s="928"/>
      <c r="DQ125" s="928" t="s">
        <v>436</v>
      </c>
      <c r="DR125" s="928"/>
      <c r="DS125" s="928"/>
      <c r="DT125" s="928"/>
      <c r="DU125" s="928"/>
      <c r="DV125" s="929" t="s">
        <v>436</v>
      </c>
      <c r="DW125" s="929"/>
      <c r="DX125" s="929"/>
      <c r="DY125" s="929"/>
      <c r="DZ125" s="930"/>
    </row>
    <row r="126" spans="1:130" s="197" customFormat="1" ht="26.25" customHeight="1" x14ac:dyDescent="0.15">
      <c r="A126" s="976"/>
      <c r="B126" s="947"/>
      <c r="C126" s="917" t="s">
        <v>429</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2828</v>
      </c>
      <c r="AB126" s="960"/>
      <c r="AC126" s="960"/>
      <c r="AD126" s="960"/>
      <c r="AE126" s="961"/>
      <c r="AF126" s="962">
        <v>2828</v>
      </c>
      <c r="AG126" s="960"/>
      <c r="AH126" s="960"/>
      <c r="AI126" s="960"/>
      <c r="AJ126" s="961"/>
      <c r="AK126" s="962">
        <v>2828</v>
      </c>
      <c r="AL126" s="960"/>
      <c r="AM126" s="960"/>
      <c r="AN126" s="960"/>
      <c r="AO126" s="961"/>
      <c r="AP126" s="963">
        <v>0.1</v>
      </c>
      <c r="AQ126" s="964"/>
      <c r="AR126" s="964"/>
      <c r="AS126" s="964"/>
      <c r="AT126" s="965"/>
      <c r="AU126" s="233"/>
      <c r="AV126" s="233"/>
      <c r="AW126" s="233"/>
      <c r="AX126" s="1037" t="s">
        <v>442</v>
      </c>
      <c r="AY126" s="1038"/>
      <c r="AZ126" s="1038"/>
      <c r="BA126" s="1038"/>
      <c r="BB126" s="1038"/>
      <c r="BC126" s="1038"/>
      <c r="BD126" s="1038"/>
      <c r="BE126" s="1039"/>
      <c r="BF126" s="1053" t="s">
        <v>443</v>
      </c>
      <c r="BG126" s="1038"/>
      <c r="BH126" s="1038"/>
      <c r="BI126" s="1038"/>
      <c r="BJ126" s="1038"/>
      <c r="BK126" s="1038"/>
      <c r="BL126" s="1039"/>
      <c r="BM126" s="1053" t="s">
        <v>444</v>
      </c>
      <c r="BN126" s="1038"/>
      <c r="BO126" s="1038"/>
      <c r="BP126" s="1038"/>
      <c r="BQ126" s="1038"/>
      <c r="BR126" s="1038"/>
      <c r="BS126" s="1039"/>
      <c r="BT126" s="1053" t="s">
        <v>445</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446</v>
      </c>
      <c r="CQ126" s="951"/>
      <c r="CR126" s="951"/>
      <c r="CS126" s="951"/>
      <c r="CT126" s="951"/>
      <c r="CU126" s="951"/>
      <c r="CV126" s="951"/>
      <c r="CW126" s="951"/>
      <c r="CX126" s="951"/>
      <c r="CY126" s="951"/>
      <c r="CZ126" s="951"/>
      <c r="DA126" s="951"/>
      <c r="DB126" s="951"/>
      <c r="DC126" s="951"/>
      <c r="DD126" s="951"/>
      <c r="DE126" s="951"/>
      <c r="DF126" s="952"/>
      <c r="DG126" s="920" t="s">
        <v>436</v>
      </c>
      <c r="DH126" s="921"/>
      <c r="DI126" s="921"/>
      <c r="DJ126" s="921"/>
      <c r="DK126" s="921"/>
      <c r="DL126" s="921" t="s">
        <v>436</v>
      </c>
      <c r="DM126" s="921"/>
      <c r="DN126" s="921"/>
      <c r="DO126" s="921"/>
      <c r="DP126" s="921"/>
      <c r="DQ126" s="921" t="s">
        <v>436</v>
      </c>
      <c r="DR126" s="921"/>
      <c r="DS126" s="921"/>
      <c r="DT126" s="921"/>
      <c r="DU126" s="921"/>
      <c r="DV126" s="922" t="s">
        <v>436</v>
      </c>
      <c r="DW126" s="922"/>
      <c r="DX126" s="922"/>
      <c r="DY126" s="922"/>
      <c r="DZ126" s="923"/>
    </row>
    <row r="127" spans="1:130" s="197" customFormat="1" ht="26.25" customHeight="1" thickBot="1" x14ac:dyDescent="0.2">
      <c r="A127" s="977"/>
      <c r="B127" s="949"/>
      <c r="C127" s="1005" t="s">
        <v>447</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436</v>
      </c>
      <c r="AB127" s="960"/>
      <c r="AC127" s="960"/>
      <c r="AD127" s="960"/>
      <c r="AE127" s="961"/>
      <c r="AF127" s="962" t="s">
        <v>436</v>
      </c>
      <c r="AG127" s="960"/>
      <c r="AH127" s="960"/>
      <c r="AI127" s="960"/>
      <c r="AJ127" s="961"/>
      <c r="AK127" s="962" t="s">
        <v>436</v>
      </c>
      <c r="AL127" s="960"/>
      <c r="AM127" s="960"/>
      <c r="AN127" s="960"/>
      <c r="AO127" s="961"/>
      <c r="AP127" s="963" t="s">
        <v>436</v>
      </c>
      <c r="AQ127" s="964"/>
      <c r="AR127" s="964"/>
      <c r="AS127" s="964"/>
      <c r="AT127" s="965"/>
      <c r="AU127" s="233"/>
      <c r="AV127" s="233"/>
      <c r="AW127" s="233"/>
      <c r="AX127" s="887" t="s">
        <v>448</v>
      </c>
      <c r="AY127" s="888"/>
      <c r="AZ127" s="888"/>
      <c r="BA127" s="888"/>
      <c r="BB127" s="888"/>
      <c r="BC127" s="888"/>
      <c r="BD127" s="888"/>
      <c r="BE127" s="889"/>
      <c r="BF127" s="1042" t="s">
        <v>436</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449</v>
      </c>
      <c r="CQ127" s="1046"/>
      <c r="CR127" s="1046"/>
      <c r="CS127" s="1046"/>
      <c r="CT127" s="1046"/>
      <c r="CU127" s="1046"/>
      <c r="CV127" s="1046"/>
      <c r="CW127" s="1046"/>
      <c r="CX127" s="1046"/>
      <c r="CY127" s="1046"/>
      <c r="CZ127" s="1046"/>
      <c r="DA127" s="1046"/>
      <c r="DB127" s="1046"/>
      <c r="DC127" s="1046"/>
      <c r="DD127" s="1046"/>
      <c r="DE127" s="1046"/>
      <c r="DF127" s="1047"/>
      <c r="DG127" s="1048" t="s">
        <v>450</v>
      </c>
      <c r="DH127" s="1049"/>
      <c r="DI127" s="1049"/>
      <c r="DJ127" s="1049"/>
      <c r="DK127" s="1049"/>
      <c r="DL127" s="1049" t="s">
        <v>109</v>
      </c>
      <c r="DM127" s="1049"/>
      <c r="DN127" s="1049"/>
      <c r="DO127" s="1049"/>
      <c r="DP127" s="1049"/>
      <c r="DQ127" s="1049" t="s">
        <v>109</v>
      </c>
      <c r="DR127" s="1049"/>
      <c r="DS127" s="1049"/>
      <c r="DT127" s="1049"/>
      <c r="DU127" s="1049"/>
      <c r="DV127" s="1050" t="s">
        <v>109</v>
      </c>
      <c r="DW127" s="1050"/>
      <c r="DX127" s="1050"/>
      <c r="DY127" s="1050"/>
      <c r="DZ127" s="1051"/>
    </row>
    <row r="128" spans="1:130" s="197" customFormat="1" ht="26.25" customHeight="1" x14ac:dyDescent="0.15">
      <c r="A128" s="1072" t="s">
        <v>451</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452</v>
      </c>
      <c r="X128" s="1074"/>
      <c r="Y128" s="1074"/>
      <c r="Z128" s="1075"/>
      <c r="AA128" s="1076">
        <v>35469</v>
      </c>
      <c r="AB128" s="1077"/>
      <c r="AC128" s="1077"/>
      <c r="AD128" s="1077"/>
      <c r="AE128" s="1078"/>
      <c r="AF128" s="1079">
        <v>32753</v>
      </c>
      <c r="AG128" s="1077"/>
      <c r="AH128" s="1077"/>
      <c r="AI128" s="1077"/>
      <c r="AJ128" s="1078"/>
      <c r="AK128" s="1079">
        <v>11166</v>
      </c>
      <c r="AL128" s="1077"/>
      <c r="AM128" s="1077"/>
      <c r="AN128" s="1077"/>
      <c r="AO128" s="1078"/>
      <c r="AP128" s="1080"/>
      <c r="AQ128" s="1081"/>
      <c r="AR128" s="1081"/>
      <c r="AS128" s="1081"/>
      <c r="AT128" s="1082"/>
      <c r="AU128" s="235"/>
      <c r="AV128" s="235"/>
      <c r="AW128" s="235"/>
      <c r="AX128" s="1055" t="s">
        <v>453</v>
      </c>
      <c r="AY128" s="951"/>
      <c r="AZ128" s="951"/>
      <c r="BA128" s="951"/>
      <c r="BB128" s="951"/>
      <c r="BC128" s="951"/>
      <c r="BD128" s="951"/>
      <c r="BE128" s="952"/>
      <c r="BF128" s="1067" t="s">
        <v>454</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89</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455</v>
      </c>
      <c r="X129" s="1062"/>
      <c r="Y129" s="1062"/>
      <c r="Z129" s="1063"/>
      <c r="AA129" s="959">
        <v>2549190</v>
      </c>
      <c r="AB129" s="960"/>
      <c r="AC129" s="960"/>
      <c r="AD129" s="960"/>
      <c r="AE129" s="961"/>
      <c r="AF129" s="962">
        <v>2475997</v>
      </c>
      <c r="AG129" s="960"/>
      <c r="AH129" s="960"/>
      <c r="AI129" s="960"/>
      <c r="AJ129" s="961"/>
      <c r="AK129" s="962">
        <v>2544342</v>
      </c>
      <c r="AL129" s="960"/>
      <c r="AM129" s="960"/>
      <c r="AN129" s="960"/>
      <c r="AO129" s="961"/>
      <c r="AP129" s="1064"/>
      <c r="AQ129" s="1065"/>
      <c r="AR129" s="1065"/>
      <c r="AS129" s="1065"/>
      <c r="AT129" s="1066"/>
      <c r="AU129" s="235"/>
      <c r="AV129" s="235"/>
      <c r="AW129" s="235"/>
      <c r="AX129" s="1055" t="s">
        <v>456</v>
      </c>
      <c r="AY129" s="951"/>
      <c r="AZ129" s="951"/>
      <c r="BA129" s="951"/>
      <c r="BB129" s="951"/>
      <c r="BC129" s="951"/>
      <c r="BD129" s="951"/>
      <c r="BE129" s="952"/>
      <c r="BF129" s="1056">
        <v>7.1</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457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458</v>
      </c>
      <c r="X130" s="1062"/>
      <c r="Y130" s="1062"/>
      <c r="Z130" s="1063"/>
      <c r="AA130" s="959">
        <v>509291</v>
      </c>
      <c r="AB130" s="960"/>
      <c r="AC130" s="960"/>
      <c r="AD130" s="960"/>
      <c r="AE130" s="961"/>
      <c r="AF130" s="962">
        <v>486603</v>
      </c>
      <c r="AG130" s="960"/>
      <c r="AH130" s="960"/>
      <c r="AI130" s="960"/>
      <c r="AJ130" s="961"/>
      <c r="AK130" s="962">
        <v>478674</v>
      </c>
      <c r="AL130" s="960"/>
      <c r="AM130" s="960"/>
      <c r="AN130" s="960"/>
      <c r="AO130" s="961"/>
      <c r="AP130" s="1064"/>
      <c r="AQ130" s="1065"/>
      <c r="AR130" s="1065"/>
      <c r="AS130" s="1065"/>
      <c r="AT130" s="1066"/>
      <c r="AU130" s="235"/>
      <c r="AV130" s="235"/>
      <c r="AW130" s="235"/>
      <c r="AX130" s="1100" t="s">
        <v>459</v>
      </c>
      <c r="AY130" s="1046"/>
      <c r="AZ130" s="1046"/>
      <c r="BA130" s="1046"/>
      <c r="BB130" s="1046"/>
      <c r="BC130" s="1046"/>
      <c r="BD130" s="1046"/>
      <c r="BE130" s="1047"/>
      <c r="BF130" s="1101">
        <v>16.100000000000001</v>
      </c>
      <c r="BG130" s="1102"/>
      <c r="BH130" s="1102"/>
      <c r="BI130" s="1102"/>
      <c r="BJ130" s="1102"/>
      <c r="BK130" s="1102"/>
      <c r="BL130" s="1103"/>
      <c r="BM130" s="1101">
        <v>350</v>
      </c>
      <c r="BN130" s="1102"/>
      <c r="BO130" s="1102"/>
      <c r="BP130" s="1102"/>
      <c r="BQ130" s="1102"/>
      <c r="BR130" s="1102"/>
      <c r="BS130" s="1103"/>
      <c r="BT130" s="1104"/>
      <c r="BU130" s="1105"/>
      <c r="BV130" s="1105"/>
      <c r="BW130" s="1105"/>
      <c r="BX130" s="1105"/>
      <c r="BY130" s="1105"/>
      <c r="BZ130" s="110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460</v>
      </c>
      <c r="X131" s="1110"/>
      <c r="Y131" s="1110"/>
      <c r="Z131" s="1111"/>
      <c r="AA131" s="998">
        <v>2039899</v>
      </c>
      <c r="AB131" s="999"/>
      <c r="AC131" s="999"/>
      <c r="AD131" s="999"/>
      <c r="AE131" s="1000"/>
      <c r="AF131" s="1001">
        <v>1989394</v>
      </c>
      <c r="AG131" s="999"/>
      <c r="AH131" s="999"/>
      <c r="AI131" s="999"/>
      <c r="AJ131" s="1000"/>
      <c r="AK131" s="1001">
        <v>2065668</v>
      </c>
      <c r="AL131" s="999"/>
      <c r="AM131" s="999"/>
      <c r="AN131" s="999"/>
      <c r="AO131" s="1000"/>
      <c r="AP131" s="1112"/>
      <c r="AQ131" s="1113"/>
      <c r="AR131" s="1113"/>
      <c r="AS131" s="1113"/>
      <c r="AT131" s="111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84" t="s">
        <v>461</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462</v>
      </c>
      <c r="W132" s="1088"/>
      <c r="X132" s="1088"/>
      <c r="Y132" s="1088"/>
      <c r="Z132" s="1089"/>
      <c r="AA132" s="1090">
        <v>7.8784292750000002</v>
      </c>
      <c r="AB132" s="1091"/>
      <c r="AC132" s="1091"/>
      <c r="AD132" s="1091"/>
      <c r="AE132" s="1092"/>
      <c r="AF132" s="1093">
        <v>6.8260988019999997</v>
      </c>
      <c r="AG132" s="1091"/>
      <c r="AH132" s="1091"/>
      <c r="AI132" s="1091"/>
      <c r="AJ132" s="1092"/>
      <c r="AK132" s="1093">
        <v>6.7469215770000002</v>
      </c>
      <c r="AL132" s="1091"/>
      <c r="AM132" s="1091"/>
      <c r="AN132" s="1091"/>
      <c r="AO132" s="1092"/>
      <c r="AP132" s="988"/>
      <c r="AQ132" s="989"/>
      <c r="AR132" s="989"/>
      <c r="AS132" s="989"/>
      <c r="AT132" s="109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95" t="s">
        <v>463</v>
      </c>
      <c r="W133" s="1095"/>
      <c r="X133" s="1095"/>
      <c r="Y133" s="1095"/>
      <c r="Z133" s="1096"/>
      <c r="AA133" s="1097">
        <v>9.5</v>
      </c>
      <c r="AB133" s="1098"/>
      <c r="AC133" s="1098"/>
      <c r="AD133" s="1098"/>
      <c r="AE133" s="1099"/>
      <c r="AF133" s="1097">
        <v>8.1</v>
      </c>
      <c r="AG133" s="1098"/>
      <c r="AH133" s="1098"/>
      <c r="AI133" s="1098"/>
      <c r="AJ133" s="1099"/>
      <c r="AK133" s="1097">
        <v>7.1</v>
      </c>
      <c r="AL133" s="1098"/>
      <c r="AM133" s="1098"/>
      <c r="AN133" s="1098"/>
      <c r="AO133" s="1099"/>
      <c r="AP133" s="1029"/>
      <c r="AQ133" s="1030"/>
      <c r="AR133" s="1030"/>
      <c r="AS133" s="1030"/>
      <c r="AT133" s="108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AJ110"/>
  <sheetViews>
    <sheetView showGridLines="0" view="pageBreakPreview" topLeftCell="O70"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AH102"/>
  <sheetViews>
    <sheetView showGridLines="0" topLeftCell="M55"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A1:V74"/>
  <sheetViews>
    <sheetView showGridLines="0" view="pageBreakPreview" topLeftCell="A31" zoomScale="90" zoomScaleSheetLayoutView="9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8" t="s">
        <v>466</v>
      </c>
      <c r="L7" s="254"/>
      <c r="M7" s="255" t="s">
        <v>467</v>
      </c>
      <c r="N7" s="256"/>
    </row>
    <row r="8" spans="1:16" x14ac:dyDescent="0.15">
      <c r="A8" s="248"/>
      <c r="B8" s="244"/>
      <c r="C8" s="244"/>
      <c r="D8" s="244"/>
      <c r="E8" s="244"/>
      <c r="F8" s="244"/>
      <c r="G8" s="257"/>
      <c r="H8" s="258"/>
      <c r="I8" s="258"/>
      <c r="J8" s="259"/>
      <c r="K8" s="1119"/>
      <c r="L8" s="260" t="s">
        <v>468</v>
      </c>
      <c r="M8" s="261" t="s">
        <v>469</v>
      </c>
      <c r="N8" s="262" t="s">
        <v>470</v>
      </c>
    </row>
    <row r="9" spans="1:16" x14ac:dyDescent="0.15">
      <c r="A9" s="248"/>
      <c r="B9" s="244"/>
      <c r="C9" s="244"/>
      <c r="D9" s="244"/>
      <c r="E9" s="244"/>
      <c r="F9" s="244"/>
      <c r="G9" s="1120" t="s">
        <v>471</v>
      </c>
      <c r="H9" s="1121"/>
      <c r="I9" s="1121"/>
      <c r="J9" s="1122"/>
      <c r="K9" s="263">
        <v>652251</v>
      </c>
      <c r="L9" s="264">
        <v>147903</v>
      </c>
      <c r="M9" s="265">
        <v>149112</v>
      </c>
      <c r="N9" s="266">
        <v>-0.8</v>
      </c>
    </row>
    <row r="10" spans="1:16" x14ac:dyDescent="0.15">
      <c r="A10" s="248"/>
      <c r="B10" s="244"/>
      <c r="C10" s="244"/>
      <c r="D10" s="244"/>
      <c r="E10" s="244"/>
      <c r="F10" s="244"/>
      <c r="G10" s="1120" t="s">
        <v>472</v>
      </c>
      <c r="H10" s="1121"/>
      <c r="I10" s="1121"/>
      <c r="J10" s="1122"/>
      <c r="K10" s="267">
        <v>70457</v>
      </c>
      <c r="L10" s="268">
        <v>15977</v>
      </c>
      <c r="M10" s="269">
        <v>16878</v>
      </c>
      <c r="N10" s="270">
        <v>-5.3</v>
      </c>
    </row>
    <row r="11" spans="1:16" ht="13.5" customHeight="1" x14ac:dyDescent="0.15">
      <c r="A11" s="248"/>
      <c r="B11" s="244"/>
      <c r="C11" s="244"/>
      <c r="D11" s="244"/>
      <c r="E11" s="244"/>
      <c r="F11" s="244"/>
      <c r="G11" s="1120" t="s">
        <v>473</v>
      </c>
      <c r="H11" s="1121"/>
      <c r="I11" s="1121"/>
      <c r="J11" s="1122"/>
      <c r="K11" s="267">
        <v>130607</v>
      </c>
      <c r="L11" s="268">
        <v>29616</v>
      </c>
      <c r="M11" s="269">
        <v>25471</v>
      </c>
      <c r="N11" s="270">
        <v>16.3</v>
      </c>
    </row>
    <row r="12" spans="1:16" ht="13.5" customHeight="1" x14ac:dyDescent="0.15">
      <c r="A12" s="248"/>
      <c r="B12" s="244"/>
      <c r="C12" s="244"/>
      <c r="D12" s="244"/>
      <c r="E12" s="244"/>
      <c r="F12" s="244"/>
      <c r="G12" s="1120" t="s">
        <v>474</v>
      </c>
      <c r="H12" s="1121"/>
      <c r="I12" s="1121"/>
      <c r="J12" s="1122"/>
      <c r="K12" s="267" t="s">
        <v>475</v>
      </c>
      <c r="L12" s="268" t="s">
        <v>475</v>
      </c>
      <c r="M12" s="269">
        <v>1933</v>
      </c>
      <c r="N12" s="270" t="s">
        <v>475</v>
      </c>
    </row>
    <row r="13" spans="1:16" ht="13.5" customHeight="1" x14ac:dyDescent="0.15">
      <c r="A13" s="248"/>
      <c r="B13" s="244"/>
      <c r="C13" s="244"/>
      <c r="D13" s="244"/>
      <c r="E13" s="244"/>
      <c r="F13" s="244"/>
      <c r="G13" s="1120" t="s">
        <v>476</v>
      </c>
      <c r="H13" s="1121"/>
      <c r="I13" s="1121"/>
      <c r="J13" s="1122"/>
      <c r="K13" s="267" t="s">
        <v>475</v>
      </c>
      <c r="L13" s="268" t="s">
        <v>475</v>
      </c>
      <c r="M13" s="269" t="s">
        <v>475</v>
      </c>
      <c r="N13" s="270" t="s">
        <v>475</v>
      </c>
    </row>
    <row r="14" spans="1:16" ht="13.5" customHeight="1" x14ac:dyDescent="0.15">
      <c r="A14" s="248"/>
      <c r="B14" s="244"/>
      <c r="C14" s="244"/>
      <c r="D14" s="244"/>
      <c r="E14" s="244"/>
      <c r="F14" s="244"/>
      <c r="G14" s="1120" t="s">
        <v>477</v>
      </c>
      <c r="H14" s="1121"/>
      <c r="I14" s="1121"/>
      <c r="J14" s="1122"/>
      <c r="K14" s="267">
        <v>38175</v>
      </c>
      <c r="L14" s="268">
        <v>8656</v>
      </c>
      <c r="M14" s="269">
        <v>7468</v>
      </c>
      <c r="N14" s="270">
        <v>15.9</v>
      </c>
    </row>
    <row r="15" spans="1:16" ht="13.5" customHeight="1" x14ac:dyDescent="0.15">
      <c r="A15" s="248"/>
      <c r="B15" s="244"/>
      <c r="C15" s="244"/>
      <c r="D15" s="244"/>
      <c r="E15" s="244"/>
      <c r="F15" s="244"/>
      <c r="G15" s="1120" t="s">
        <v>478</v>
      </c>
      <c r="H15" s="1121"/>
      <c r="I15" s="1121"/>
      <c r="J15" s="1122"/>
      <c r="K15" s="267">
        <v>13730</v>
      </c>
      <c r="L15" s="268">
        <v>3113</v>
      </c>
      <c r="M15" s="269">
        <v>4077</v>
      </c>
      <c r="N15" s="270">
        <v>-23.6</v>
      </c>
    </row>
    <row r="16" spans="1:16" x14ac:dyDescent="0.15">
      <c r="A16" s="248"/>
      <c r="B16" s="244"/>
      <c r="C16" s="244"/>
      <c r="D16" s="244"/>
      <c r="E16" s="244"/>
      <c r="F16" s="244"/>
      <c r="G16" s="1123" t="s">
        <v>479</v>
      </c>
      <c r="H16" s="1124"/>
      <c r="I16" s="1124"/>
      <c r="J16" s="1125"/>
      <c r="K16" s="268">
        <v>-53584</v>
      </c>
      <c r="L16" s="268">
        <v>-12151</v>
      </c>
      <c r="M16" s="269">
        <v>-15449</v>
      </c>
      <c r="N16" s="270">
        <v>-21.3</v>
      </c>
    </row>
    <row r="17" spans="1:16" x14ac:dyDescent="0.15">
      <c r="A17" s="248"/>
      <c r="B17" s="244"/>
      <c r="C17" s="244"/>
      <c r="D17" s="244"/>
      <c r="E17" s="244"/>
      <c r="F17" s="244"/>
      <c r="G17" s="1123" t="s">
        <v>164</v>
      </c>
      <c r="H17" s="1124"/>
      <c r="I17" s="1124"/>
      <c r="J17" s="1125"/>
      <c r="K17" s="268">
        <v>851636</v>
      </c>
      <c r="L17" s="268">
        <v>193115</v>
      </c>
      <c r="M17" s="269">
        <v>189490</v>
      </c>
      <c r="N17" s="270">
        <v>1.9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5" t="s">
        <v>484</v>
      </c>
      <c r="H21" s="1116"/>
      <c r="I21" s="1116"/>
      <c r="J21" s="1117"/>
      <c r="K21" s="280">
        <v>17.23</v>
      </c>
      <c r="L21" s="281">
        <v>16.760000000000002</v>
      </c>
      <c r="M21" s="282">
        <v>0.47</v>
      </c>
      <c r="N21" s="249"/>
      <c r="O21" s="283"/>
      <c r="P21" s="279"/>
    </row>
    <row r="22" spans="1:16" s="284" customFormat="1" x14ac:dyDescent="0.15">
      <c r="A22" s="279"/>
      <c r="B22" s="249"/>
      <c r="C22" s="249"/>
      <c r="D22" s="249"/>
      <c r="E22" s="249"/>
      <c r="F22" s="249"/>
      <c r="G22" s="1115" t="s">
        <v>485</v>
      </c>
      <c r="H22" s="1116"/>
      <c r="I22" s="1116"/>
      <c r="J22" s="1117"/>
      <c r="K22" s="285">
        <v>96.9</v>
      </c>
      <c r="L22" s="286">
        <v>94.9</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8" t="s">
        <v>466</v>
      </c>
      <c r="L30" s="254"/>
      <c r="M30" s="255" t="s">
        <v>467</v>
      </c>
      <c r="N30" s="256"/>
    </row>
    <row r="31" spans="1:16" x14ac:dyDescent="0.15">
      <c r="A31" s="248"/>
      <c r="B31" s="244"/>
      <c r="C31" s="244"/>
      <c r="D31" s="244"/>
      <c r="E31" s="244"/>
      <c r="F31" s="244"/>
      <c r="G31" s="257"/>
      <c r="H31" s="258"/>
      <c r="I31" s="258"/>
      <c r="J31" s="259"/>
      <c r="K31" s="1119"/>
      <c r="L31" s="260" t="s">
        <v>468</v>
      </c>
      <c r="M31" s="261" t="s">
        <v>469</v>
      </c>
      <c r="N31" s="262" t="s">
        <v>470</v>
      </c>
    </row>
    <row r="32" spans="1:16" ht="27" customHeight="1" x14ac:dyDescent="0.15">
      <c r="A32" s="248"/>
      <c r="B32" s="244"/>
      <c r="C32" s="244"/>
      <c r="D32" s="244"/>
      <c r="E32" s="244"/>
      <c r="F32" s="244"/>
      <c r="G32" s="1131" t="s">
        <v>489</v>
      </c>
      <c r="H32" s="1132"/>
      <c r="I32" s="1132"/>
      <c r="J32" s="1133"/>
      <c r="K32" s="294">
        <v>452602</v>
      </c>
      <c r="L32" s="294">
        <v>102631</v>
      </c>
      <c r="M32" s="295">
        <v>106256</v>
      </c>
      <c r="N32" s="296">
        <v>-3.4</v>
      </c>
    </row>
    <row r="33" spans="1:16" ht="13.5" customHeight="1" x14ac:dyDescent="0.15">
      <c r="A33" s="248"/>
      <c r="B33" s="244"/>
      <c r="C33" s="244"/>
      <c r="D33" s="244"/>
      <c r="E33" s="244"/>
      <c r="F33" s="244"/>
      <c r="G33" s="1131" t="s">
        <v>490</v>
      </c>
      <c r="H33" s="1132"/>
      <c r="I33" s="1132"/>
      <c r="J33" s="1133"/>
      <c r="K33" s="294" t="s">
        <v>475</v>
      </c>
      <c r="L33" s="294" t="s">
        <v>475</v>
      </c>
      <c r="M33" s="295" t="s">
        <v>475</v>
      </c>
      <c r="N33" s="296" t="s">
        <v>475</v>
      </c>
    </row>
    <row r="34" spans="1:16" ht="27" customHeight="1" x14ac:dyDescent="0.15">
      <c r="A34" s="248"/>
      <c r="B34" s="244"/>
      <c r="C34" s="244"/>
      <c r="D34" s="244"/>
      <c r="E34" s="244"/>
      <c r="F34" s="244"/>
      <c r="G34" s="1131" t="s">
        <v>491</v>
      </c>
      <c r="H34" s="1132"/>
      <c r="I34" s="1132"/>
      <c r="J34" s="1133"/>
      <c r="K34" s="294" t="s">
        <v>475</v>
      </c>
      <c r="L34" s="294" t="s">
        <v>475</v>
      </c>
      <c r="M34" s="295" t="s">
        <v>475</v>
      </c>
      <c r="N34" s="296" t="s">
        <v>475</v>
      </c>
    </row>
    <row r="35" spans="1:16" ht="27" customHeight="1" x14ac:dyDescent="0.15">
      <c r="A35" s="248"/>
      <c r="B35" s="244"/>
      <c r="C35" s="244"/>
      <c r="D35" s="244"/>
      <c r="E35" s="244"/>
      <c r="F35" s="244"/>
      <c r="G35" s="1131" t="s">
        <v>492</v>
      </c>
      <c r="H35" s="1132"/>
      <c r="I35" s="1132"/>
      <c r="J35" s="1133"/>
      <c r="K35" s="294">
        <v>163513</v>
      </c>
      <c r="L35" s="294">
        <v>37078</v>
      </c>
      <c r="M35" s="295">
        <v>30126</v>
      </c>
      <c r="N35" s="296">
        <v>23.1</v>
      </c>
    </row>
    <row r="36" spans="1:16" ht="27" customHeight="1" x14ac:dyDescent="0.15">
      <c r="A36" s="248"/>
      <c r="B36" s="244"/>
      <c r="C36" s="244"/>
      <c r="D36" s="244"/>
      <c r="E36" s="244"/>
      <c r="F36" s="244"/>
      <c r="G36" s="1131" t="s">
        <v>493</v>
      </c>
      <c r="H36" s="1132"/>
      <c r="I36" s="1132"/>
      <c r="J36" s="1133"/>
      <c r="K36" s="294">
        <v>10266</v>
      </c>
      <c r="L36" s="294">
        <v>2328</v>
      </c>
      <c r="M36" s="295">
        <v>4934</v>
      </c>
      <c r="N36" s="296">
        <v>-52.8</v>
      </c>
    </row>
    <row r="37" spans="1:16" ht="13.5" customHeight="1" x14ac:dyDescent="0.15">
      <c r="A37" s="248"/>
      <c r="B37" s="244"/>
      <c r="C37" s="244"/>
      <c r="D37" s="244"/>
      <c r="E37" s="244"/>
      <c r="F37" s="244"/>
      <c r="G37" s="1131" t="s">
        <v>494</v>
      </c>
      <c r="H37" s="1132"/>
      <c r="I37" s="1132"/>
      <c r="J37" s="1133"/>
      <c r="K37" s="294">
        <v>2828</v>
      </c>
      <c r="L37" s="294">
        <v>641</v>
      </c>
      <c r="M37" s="295">
        <v>1289</v>
      </c>
      <c r="N37" s="296">
        <v>-50.3</v>
      </c>
    </row>
    <row r="38" spans="1:16" ht="27" customHeight="1" x14ac:dyDescent="0.15">
      <c r="A38" s="248"/>
      <c r="B38" s="244"/>
      <c r="C38" s="244"/>
      <c r="D38" s="244"/>
      <c r="E38" s="244"/>
      <c r="F38" s="244"/>
      <c r="G38" s="1134" t="s">
        <v>495</v>
      </c>
      <c r="H38" s="1135"/>
      <c r="I38" s="1135"/>
      <c r="J38" s="1136"/>
      <c r="K38" s="297" t="s">
        <v>475</v>
      </c>
      <c r="L38" s="297" t="s">
        <v>475</v>
      </c>
      <c r="M38" s="298">
        <v>42</v>
      </c>
      <c r="N38" s="299" t="s">
        <v>475</v>
      </c>
      <c r="O38" s="293"/>
    </row>
    <row r="39" spans="1:16" x14ac:dyDescent="0.15">
      <c r="A39" s="248"/>
      <c r="B39" s="244"/>
      <c r="C39" s="244"/>
      <c r="D39" s="244"/>
      <c r="E39" s="244"/>
      <c r="F39" s="244"/>
      <c r="G39" s="1134" t="s">
        <v>496</v>
      </c>
      <c r="H39" s="1135"/>
      <c r="I39" s="1135"/>
      <c r="J39" s="1136"/>
      <c r="K39" s="300">
        <v>-11166</v>
      </c>
      <c r="L39" s="300">
        <v>-2532</v>
      </c>
      <c r="M39" s="301">
        <v>-6102</v>
      </c>
      <c r="N39" s="302">
        <v>-58.5</v>
      </c>
      <c r="O39" s="293"/>
    </row>
    <row r="40" spans="1:16" ht="27" customHeight="1" x14ac:dyDescent="0.15">
      <c r="A40" s="248"/>
      <c r="B40" s="244"/>
      <c r="C40" s="244"/>
      <c r="D40" s="244"/>
      <c r="E40" s="244"/>
      <c r="F40" s="244"/>
      <c r="G40" s="1131" t="s">
        <v>497</v>
      </c>
      <c r="H40" s="1132"/>
      <c r="I40" s="1132"/>
      <c r="J40" s="1133"/>
      <c r="K40" s="300">
        <v>-478674</v>
      </c>
      <c r="L40" s="300">
        <v>-108543</v>
      </c>
      <c r="M40" s="301">
        <v>-103856</v>
      </c>
      <c r="N40" s="302">
        <v>4.5</v>
      </c>
      <c r="O40" s="293"/>
    </row>
    <row r="41" spans="1:16" x14ac:dyDescent="0.15">
      <c r="A41" s="248"/>
      <c r="B41" s="244"/>
      <c r="C41" s="244"/>
      <c r="D41" s="244"/>
      <c r="E41" s="244"/>
      <c r="F41" s="244"/>
      <c r="G41" s="1137" t="s">
        <v>275</v>
      </c>
      <c r="H41" s="1138"/>
      <c r="I41" s="1138"/>
      <c r="J41" s="1139"/>
      <c r="K41" s="294">
        <v>139369</v>
      </c>
      <c r="L41" s="300">
        <v>31603</v>
      </c>
      <c r="M41" s="301">
        <v>32689</v>
      </c>
      <c r="N41" s="302">
        <v>-3.3</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6" t="s">
        <v>466</v>
      </c>
      <c r="J49" s="1128" t="s">
        <v>501</v>
      </c>
      <c r="K49" s="1129"/>
      <c r="L49" s="1129"/>
      <c r="M49" s="1129"/>
      <c r="N49" s="1130"/>
    </row>
    <row r="50" spans="1:14" x14ac:dyDescent="0.15">
      <c r="A50" s="248"/>
      <c r="B50" s="244"/>
      <c r="C50" s="244"/>
      <c r="D50" s="244"/>
      <c r="E50" s="244"/>
      <c r="F50" s="244"/>
      <c r="G50" s="312"/>
      <c r="H50" s="313"/>
      <c r="I50" s="1127"/>
      <c r="J50" s="314" t="s">
        <v>502</v>
      </c>
      <c r="K50" s="315" t="s">
        <v>503</v>
      </c>
      <c r="L50" s="316" t="s">
        <v>504</v>
      </c>
      <c r="M50" s="317" t="s">
        <v>505</v>
      </c>
      <c r="N50" s="318" t="s">
        <v>506</v>
      </c>
    </row>
    <row r="51" spans="1:14" x14ac:dyDescent="0.15">
      <c r="A51" s="248"/>
      <c r="B51" s="244"/>
      <c r="C51" s="244"/>
      <c r="D51" s="244"/>
      <c r="E51" s="244"/>
      <c r="F51" s="244"/>
      <c r="G51" s="310" t="s">
        <v>507</v>
      </c>
      <c r="H51" s="311"/>
      <c r="I51" s="319">
        <v>682726</v>
      </c>
      <c r="J51" s="320">
        <v>144126</v>
      </c>
      <c r="K51" s="321">
        <v>-10.199999999999999</v>
      </c>
      <c r="L51" s="322">
        <v>203567</v>
      </c>
      <c r="M51" s="323">
        <v>52.4</v>
      </c>
      <c r="N51" s="324">
        <v>-62.6</v>
      </c>
    </row>
    <row r="52" spans="1:14" x14ac:dyDescent="0.15">
      <c r="A52" s="248"/>
      <c r="B52" s="244"/>
      <c r="C52" s="244"/>
      <c r="D52" s="244"/>
      <c r="E52" s="244"/>
      <c r="F52" s="244"/>
      <c r="G52" s="325"/>
      <c r="H52" s="326" t="s">
        <v>508</v>
      </c>
      <c r="I52" s="327">
        <v>266441</v>
      </c>
      <c r="J52" s="328">
        <v>56247</v>
      </c>
      <c r="K52" s="329">
        <v>-33.9</v>
      </c>
      <c r="L52" s="330">
        <v>121137</v>
      </c>
      <c r="M52" s="331">
        <v>109.1</v>
      </c>
      <c r="N52" s="332">
        <v>-143</v>
      </c>
    </row>
    <row r="53" spans="1:14" x14ac:dyDescent="0.15">
      <c r="A53" s="248"/>
      <c r="B53" s="244"/>
      <c r="C53" s="244"/>
      <c r="D53" s="244"/>
      <c r="E53" s="244"/>
      <c r="F53" s="244"/>
      <c r="G53" s="310" t="s">
        <v>509</v>
      </c>
      <c r="H53" s="311"/>
      <c r="I53" s="319">
        <v>429542</v>
      </c>
      <c r="J53" s="320">
        <v>91685</v>
      </c>
      <c r="K53" s="321">
        <v>-36.4</v>
      </c>
      <c r="L53" s="322">
        <v>185018</v>
      </c>
      <c r="M53" s="323">
        <v>-9.1</v>
      </c>
      <c r="N53" s="324">
        <v>-27.3</v>
      </c>
    </row>
    <row r="54" spans="1:14" x14ac:dyDescent="0.15">
      <c r="A54" s="248"/>
      <c r="B54" s="244"/>
      <c r="C54" s="244"/>
      <c r="D54" s="244"/>
      <c r="E54" s="244"/>
      <c r="F54" s="244"/>
      <c r="G54" s="325"/>
      <c r="H54" s="326" t="s">
        <v>508</v>
      </c>
      <c r="I54" s="327">
        <v>297158</v>
      </c>
      <c r="J54" s="328">
        <v>63428</v>
      </c>
      <c r="K54" s="329">
        <v>12.8</v>
      </c>
      <c r="L54" s="330">
        <v>95064</v>
      </c>
      <c r="M54" s="331">
        <v>-21.5</v>
      </c>
      <c r="N54" s="332">
        <v>34.299999999999997</v>
      </c>
    </row>
    <row r="55" spans="1:14" x14ac:dyDescent="0.15">
      <c r="A55" s="248"/>
      <c r="B55" s="244"/>
      <c r="C55" s="244"/>
      <c r="D55" s="244"/>
      <c r="E55" s="244"/>
      <c r="F55" s="244"/>
      <c r="G55" s="310" t="s">
        <v>510</v>
      </c>
      <c r="H55" s="311"/>
      <c r="I55" s="319">
        <v>685984</v>
      </c>
      <c r="J55" s="320">
        <v>147112</v>
      </c>
      <c r="K55" s="321">
        <v>60.5</v>
      </c>
      <c r="L55" s="322">
        <v>238802</v>
      </c>
      <c r="M55" s="323">
        <v>29.1</v>
      </c>
      <c r="N55" s="324">
        <v>31.4</v>
      </c>
    </row>
    <row r="56" spans="1:14" x14ac:dyDescent="0.15">
      <c r="A56" s="248"/>
      <c r="B56" s="244"/>
      <c r="C56" s="244"/>
      <c r="D56" s="244"/>
      <c r="E56" s="244"/>
      <c r="F56" s="244"/>
      <c r="G56" s="325"/>
      <c r="H56" s="326" t="s">
        <v>508</v>
      </c>
      <c r="I56" s="327">
        <v>450303</v>
      </c>
      <c r="J56" s="328">
        <v>96569</v>
      </c>
      <c r="K56" s="329">
        <v>52.2</v>
      </c>
      <c r="L56" s="330">
        <v>128562</v>
      </c>
      <c r="M56" s="331">
        <v>35.200000000000003</v>
      </c>
      <c r="N56" s="332">
        <v>17</v>
      </c>
    </row>
    <row r="57" spans="1:14" x14ac:dyDescent="0.15">
      <c r="A57" s="248"/>
      <c r="B57" s="244"/>
      <c r="C57" s="244"/>
      <c r="D57" s="244"/>
      <c r="E57" s="244"/>
      <c r="F57" s="244"/>
      <c r="G57" s="310" t="s">
        <v>511</v>
      </c>
      <c r="H57" s="311"/>
      <c r="I57" s="319">
        <v>631878</v>
      </c>
      <c r="J57" s="320">
        <v>138783</v>
      </c>
      <c r="K57" s="321">
        <v>-5.7</v>
      </c>
      <c r="L57" s="322">
        <v>288550</v>
      </c>
      <c r="M57" s="323">
        <v>20.8</v>
      </c>
      <c r="N57" s="324">
        <v>-26.5</v>
      </c>
    </row>
    <row r="58" spans="1:14" x14ac:dyDescent="0.15">
      <c r="A58" s="248"/>
      <c r="B58" s="244"/>
      <c r="C58" s="244"/>
      <c r="D58" s="244"/>
      <c r="E58" s="244"/>
      <c r="F58" s="244"/>
      <c r="G58" s="325"/>
      <c r="H58" s="326" t="s">
        <v>508</v>
      </c>
      <c r="I58" s="327">
        <v>411465</v>
      </c>
      <c r="J58" s="328">
        <v>90372</v>
      </c>
      <c r="K58" s="329">
        <v>-6.4</v>
      </c>
      <c r="L58" s="330">
        <v>141525</v>
      </c>
      <c r="M58" s="331">
        <v>10.1</v>
      </c>
      <c r="N58" s="332">
        <v>-16.5</v>
      </c>
    </row>
    <row r="59" spans="1:14" x14ac:dyDescent="0.15">
      <c r="A59" s="248"/>
      <c r="B59" s="244"/>
      <c r="C59" s="244"/>
      <c r="D59" s="244"/>
      <c r="E59" s="244"/>
      <c r="F59" s="244"/>
      <c r="G59" s="310" t="s">
        <v>512</v>
      </c>
      <c r="H59" s="311"/>
      <c r="I59" s="319">
        <v>587285</v>
      </c>
      <c r="J59" s="320">
        <v>133171</v>
      </c>
      <c r="K59" s="321">
        <v>-4</v>
      </c>
      <c r="L59" s="322">
        <v>245039</v>
      </c>
      <c r="M59" s="323">
        <v>-15.1</v>
      </c>
      <c r="N59" s="324">
        <v>11.1</v>
      </c>
    </row>
    <row r="60" spans="1:14" x14ac:dyDescent="0.15">
      <c r="A60" s="248"/>
      <c r="B60" s="244"/>
      <c r="C60" s="244"/>
      <c r="D60" s="244"/>
      <c r="E60" s="244"/>
      <c r="F60" s="244"/>
      <c r="G60" s="325"/>
      <c r="H60" s="326" t="s">
        <v>508</v>
      </c>
      <c r="I60" s="333">
        <v>385116</v>
      </c>
      <c r="J60" s="328">
        <v>87328</v>
      </c>
      <c r="K60" s="329">
        <v>-3.4</v>
      </c>
      <c r="L60" s="330">
        <v>108922</v>
      </c>
      <c r="M60" s="331">
        <v>-23</v>
      </c>
      <c r="N60" s="332">
        <v>19.600000000000001</v>
      </c>
    </row>
    <row r="61" spans="1:14" x14ac:dyDescent="0.15">
      <c r="A61" s="248"/>
      <c r="B61" s="244"/>
      <c r="C61" s="244"/>
      <c r="D61" s="244"/>
      <c r="E61" s="244"/>
      <c r="F61" s="244"/>
      <c r="G61" s="310" t="s">
        <v>513</v>
      </c>
      <c r="H61" s="334"/>
      <c r="I61" s="335">
        <v>603483</v>
      </c>
      <c r="J61" s="336">
        <v>130975</v>
      </c>
      <c r="K61" s="337">
        <v>0.8</v>
      </c>
      <c r="L61" s="338">
        <v>232195</v>
      </c>
      <c r="M61" s="339">
        <v>15.6</v>
      </c>
      <c r="N61" s="324">
        <v>-14.8</v>
      </c>
    </row>
    <row r="62" spans="1:14" x14ac:dyDescent="0.15">
      <c r="A62" s="248"/>
      <c r="B62" s="244"/>
      <c r="C62" s="244"/>
      <c r="D62" s="244"/>
      <c r="E62" s="244"/>
      <c r="F62" s="244"/>
      <c r="G62" s="325"/>
      <c r="H62" s="326" t="s">
        <v>508</v>
      </c>
      <c r="I62" s="327">
        <v>362097</v>
      </c>
      <c r="J62" s="328">
        <v>78789</v>
      </c>
      <c r="K62" s="329">
        <v>4.3</v>
      </c>
      <c r="L62" s="330">
        <v>119042</v>
      </c>
      <c r="M62" s="331">
        <v>22</v>
      </c>
      <c r="N62" s="332">
        <v>-17.7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fitToPage="1"/>
  </sheetPr>
  <dimension ref="A1:AH132"/>
  <sheetViews>
    <sheetView showGridLines="0" topLeftCell="A82"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A1:AH132"/>
  <sheetViews>
    <sheetView showGridLines="0" topLeftCell="A88"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002060"/>
    <pageSetUpPr fitToPage="1"/>
  </sheetPr>
  <dimension ref="B1:J53"/>
  <sheetViews>
    <sheetView showGridLines="0" topLeftCell="A28"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40" t="s">
        <v>3</v>
      </c>
      <c r="D47" s="1140"/>
      <c r="E47" s="1141"/>
      <c r="F47" s="11">
        <v>23.21</v>
      </c>
      <c r="G47" s="12">
        <v>23.56</v>
      </c>
      <c r="H47" s="12">
        <v>25.01</v>
      </c>
      <c r="I47" s="12">
        <v>27.37</v>
      </c>
      <c r="J47" s="13">
        <v>28.25</v>
      </c>
    </row>
    <row r="48" spans="2:10" ht="57.75" customHeight="1" x14ac:dyDescent="0.15">
      <c r="B48" s="14"/>
      <c r="C48" s="1142" t="s">
        <v>4</v>
      </c>
      <c r="D48" s="1142"/>
      <c r="E48" s="1143"/>
      <c r="F48" s="15">
        <v>2.8</v>
      </c>
      <c r="G48" s="16">
        <v>2.63</v>
      </c>
      <c r="H48" s="16">
        <v>2.87</v>
      </c>
      <c r="I48" s="16">
        <v>3.25</v>
      </c>
      <c r="J48" s="17">
        <v>4.84</v>
      </c>
    </row>
    <row r="49" spans="2:10" ht="57.75" customHeight="1" thickBot="1" x14ac:dyDescent="0.2">
      <c r="B49" s="18"/>
      <c r="C49" s="1144" t="s">
        <v>5</v>
      </c>
      <c r="D49" s="1144"/>
      <c r="E49" s="1145"/>
      <c r="F49" s="19">
        <v>3.15</v>
      </c>
      <c r="G49" s="20" t="s">
        <v>520</v>
      </c>
      <c r="H49" s="20">
        <v>2.64</v>
      </c>
      <c r="I49" s="20">
        <v>1.19</v>
      </c>
      <c r="J49" s="21">
        <v>2.52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2017-02-21T01:15:04Z</cp:lastPrinted>
  <dcterms:created xsi:type="dcterms:W3CDTF">2017-02-15T19:05:43Z</dcterms:created>
  <dcterms:modified xsi:type="dcterms:W3CDTF">2022-03-29T07:53:39Z</dcterms:modified>
  <cp:category/>
</cp:coreProperties>
</file>