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S17009\Desktop\"/>
    </mc:Choice>
  </mc:AlternateContent>
  <xr:revisionPtr revIDLastSave="0" documentId="8_{D66E131E-F477-4A2C-B811-F8AB76489656}" xr6:coauthVersionLast="43" xr6:coauthVersionMax="43"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U37" i="10"/>
  <c r="C37" i="10"/>
  <c r="CO36" i="10"/>
  <c r="BW36" i="10"/>
  <c r="AM36" i="10"/>
  <c r="C36" i="10"/>
  <c r="CO35" i="10"/>
  <c r="BW35" i="10"/>
  <c r="AM35" i="10"/>
  <c r="C35" i="10"/>
  <c r="CO34" i="10"/>
  <c r="BW34" i="10"/>
  <c r="AM34" i="10"/>
  <c r="U34" i="10"/>
  <c r="U35" i="10" s="1"/>
  <c r="C34" i="10"/>
  <c r="U36" i="10" l="1"/>
  <c r="BE34" i="10"/>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<sst xmlns="http://schemas.openxmlformats.org/spreadsheetml/2006/main" count="1052" uniqueCount="586">
  <si>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</si>
  <si>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</si>
  <si>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</si>
  <si>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</si>
  <si>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</si>
  <si>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</si>
  <si>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</si>
  <si>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</si>
  <si>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</si>
  <si>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</si>
  <si>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</si>
  <si>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</si>
  <si>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</si>
  <si>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</si>
  <si>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</si>
  <si>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</si>
  <si>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</si>
  <si>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</si>
  <si>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</si>
  <si>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</si>
  <si>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</si>
  <si>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</si>
  <si>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</si>
  <si>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</si>
  <si>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</si>
  <si>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</si>
  <si>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</si>
  <si>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</si>
  <si>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</si>
  <si>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</si>
  <si>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</si>
  <si>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</si>
  <si>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</si>
  <si>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</si>
  <si>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</si>
  <si>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</si>
  <si>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</si>
  <si>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</si>
  <si>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</si>
  <si>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</si>
  <si>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</si>
  <si>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</si>
  <si>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</si>
  <si>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</si>
  <si>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</si>
  <si>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</si>
  <si>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</si>
  <si>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</si>
  <si>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</si>
  <si>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</si>
  <si>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</si>
  <si>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</si>
  <si>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</si>
  <si>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</si>
  <si>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</si>
  <si>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</si>
  <si>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</si>
  <si>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</si>
  <si>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</si>
  <si>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</si>
  <si>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</si>
  <si>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</si>
  <si>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</si>
  <si>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</si>
  <si>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</si>
  <si>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</si>
  <si>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</si>
  <si>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</si>
  <si>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</si>
  <si>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</si>
  <si>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</si>
  <si>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</si>
  <si>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</si>
  <si>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</si>
  <si>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</si>
  <si>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</si>
  <si>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</si>
  <si>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</si>
  <si>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</si>
  <si>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</si>
  <si>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</si>
  <si>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</si>
  <si>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</si>
  <si>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</si>
  <si>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</si>
  <si>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</si>
  <si>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</si>
  <si>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</si>
  <si>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</si>
  <si>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</si>
  <si>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</si>
  <si>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</si>
  <si>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</si>
  <si>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</si>
  <si>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</si>
  <si>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</si>
  <si>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</si>
  <si>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</si>
  <si>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</si>
  <si>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</si>
  <si>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</si>
  <si>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</si>
  <si>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</si>
  <si>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</si>
  <si>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</si>
  <si>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</si>
  <si>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</si>
  <si>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</si>
  <si>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</si>
  <si>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</si>
  <si>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</si>
  <si>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</si>
  <si>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</si>
  <si>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</si>
  <si>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</si>
  <si>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</si>
  <si>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</si>
  <si>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</si>
  <si>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</si>
  <si>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</si>
  <si>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</si>
  <si>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</si>
  <si>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</si>
  <si>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</si>
  <si>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</si>
  <si>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</si>
  <si>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</si>
  <si>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</si>
  <si>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</si>
  <si>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</si>
  <si>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</si>
  <si>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</si>
  <si>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</si>
  <si>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</si>
  <si>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</si>
  <si>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</si>
  <si>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</si>
  <si>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</si>
  <si>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</si>
  <si>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</si>
  <si>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</si>
  <si>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</si>
  <si>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</si>
  <si>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</si>
  <si>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</si>
  <si>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</si>
  <si>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</si>
  <si>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</si>
  <si>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</si>
  <si>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</si>
  <si>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</si>
  <si>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</si>
  <si>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</si>
  <si>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</si>
  <si>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</si>
  <si>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</si>
  <si>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</si>
  <si>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</si>
  <si>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</si>
  <si>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</si>
  <si>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</si>
  <si>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</si>
  <si>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</si>
  <si>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</si>
  <si>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</si>
  <si>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</si>
  <si>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</si>
  <si>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</si>
  <si>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</si>
  <si>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</si>
  <si>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</si>
  <si>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</si>
  <si>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</si>
  <si>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</si>
  <si>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</si>
  <si>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</si>
  <si>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</si>
  <si>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</si>
  <si>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</si>
  <si>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</si>
  <si>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</si>
  <si>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</si>
  <si>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</si>
  <si>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</si>
  <si>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</si>
  <si>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</si>
  <si>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</si>
  <si>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</si>
  <si>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</si>
  <si>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</si>
  <si>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</si>
  <si>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</si>
  <si>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</si>
  <si>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</si>
  <si>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</si>
  <si>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</si>
  <si>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</si>
  <si>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</si>
  <si>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</si>
  <si>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</si>
  <si>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</si>
  <si>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</si>
  <si>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</si>
  <si>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</si>
  <si>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</si>
  <si>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</si>
  <si>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</si>
  <si>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</si>
  <si>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</si>
  <si>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</si>
  <si>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</si>
  <si>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</si>
  <si>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</si>
  <si>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</si>
  <si>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</si>
  <si>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</si>
  <si>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</si>
  <si>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</si>
  <si>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長野県南木曽町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</si>
  <si>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</si>
  <si>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</si>
  <si>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</si>
  <si>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</si>
  <si>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</si>
  <si>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</si>
  <si>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</si>
  <si>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</si>
  <si>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</si>
  <si>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</si>
  <si>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</si>
  <si>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</si>
  <si>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</si>
  <si>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</si>
  <si>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</si>
  <si>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</si>
  <si>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</si>
  <si>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</si>
  <si>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</si>
  <si>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</si>
  <si>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</si>
  <si>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</si>
  <si>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</si>
  <si>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</si>
  <si>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</si>
  <si>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</si>
  <si>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</si>
  <si>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</si>
  <si>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</si>
  <si>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</si>
  <si>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</si>
  <si>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</si>
  <si>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</si>
  <si>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</si>
  <si>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</si>
  <si>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</si>
  <si>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</si>
  <si>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</si>
  <si>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</si>
  <si>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</si>
  <si>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</si>
  <si>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</si>
  <si>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</si>
  <si>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</si>
  <si>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</si>
  <si>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</si>
  <si>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</si>
  <si>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</si>
  <si>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</si>
  <si>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</si>
  <si>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</si>
  <si>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</si>
  <si>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</si>
  <si>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</si>
  <si>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</si>
  <si>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</si>
  <si>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</si>
  <si>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</si>
  <si>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</si>
  <si>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</si>
  <si>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</si>
  <si>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</si>
  <si>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</si>
  <si>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</si>
  <si>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</si>
  <si>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</si>
  <si>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</si>
  <si>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</si>
  <si>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</si>
  <si>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</si>
  <si>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</si>
  <si>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</si>
  <si>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</si>
  <si>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</si>
  <si>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</si>
  <si>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</si>
  <si>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</si>
  <si>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</si>
  <si>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</si>
  <si>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</si>
  <si>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</si>
  <si>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</si>
  <si>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</si>
  <si>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</si>
  <si>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</si>
  <si>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</si>
  <si>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</si>
  <si>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</si>
  <si>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</si>
  <si>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</si>
  <si>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</si>
  <si>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</si>
  <si>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</si>
  <si>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</si>
  <si>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</si>
  <si>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</si>
  <si>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</si>
  <si>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</si>
  <si>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</si>
  <si>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</si>
  <si>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</si>
  <si>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</si>
  <si>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</si>
  <si>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</si>
  <si>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</si>
  <si>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</si>
  <si>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</si>
  <si>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</si>
  <si>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</si>
  <si>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</si>
  <si>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</si>
  <si>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</si>
  <si>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</si>
  <si>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</si>
  <si>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</si>
  <si>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</si>
  <si>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</si>
  <si>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</si>
  <si>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</si>
  <si>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</si>
  <si>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</si>
  <si>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</si>
  <si>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</si>
  <si>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</si>
  <si>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</si>
  <si>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</si>
  <si>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</si>
  <si>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</si>
  <si>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</si>
  <si>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</si>
  <si>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</si>
  <si>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</si>
  <si>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</si>
  <si>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</si>
  <si>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</si>
  <si>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</si>
  <si>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</si>
  <si>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</si>
  <si>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</si>
  <si>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</si>
  <si>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</si>
  <si>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</si>
  <si>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</si>
  <si>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</si>
  <si>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</si>
  <si>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</si>
  <si>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</si>
  <si>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</si>
  <si>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</si>
  <si>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</si>
  <si>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</si>
  <si>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</si>
  <si>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</si>
  <si>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</si>
  <si>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長野県南木曽町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</si>
  <si>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</si>
  <si>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</si>
  <si>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</si>
  <si>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</si>
  <si>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</si>
  <si>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</si>
  <si>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</si>
  <si>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</si>
  <si>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</si>
  <si>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</si>
  <si>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</si>
  <si>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</si>
  <si>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</si>
  <si>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</si>
  <si>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</si>
  <si>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</si>
  <si>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</si>
  <si>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</si>
  <si>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</si>
  <si>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</si>
  <si>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</si>
  <si>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</si>
  <si>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</si>
  <si>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</si>
  <si>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</si>
  <si>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</si>
  <si>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</si>
  <si>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</si>
  <si>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</si>
  <si>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</si>
  <si>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</si>
  <si>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</si>
  <si>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</si>
  <si>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</si>
  <si>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</si>
  <si>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</si>
  <si>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</si>
  <si>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</si>
  <si>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</si>
  <si>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</si>
  <si>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</si>
  <si>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法非適用企業</t>
    <phoneticPr fontId="5"/>
  </si>
  <si>
    <t>南木曽町浄化槽市町村整備推進事業特別会計</t>
    <phoneticPr fontId="5"/>
  </si>
  <si>
    <t>南木曽町宅地造成事業特別会計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</si>
  <si>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</si>
  <si>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</si>
  <si>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</si>
  <si>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</si>
  <si>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</si>
  <si>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</si>
  <si>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</si>
  <si>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</si>
  <si>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</si>
  <si>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</si>
  <si>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</si>
  <si>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</si>
  <si>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</si>
  <si>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</si>
  <si>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</si>
  <si>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</si>
  <si>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</si>
  <si>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</si>
  <si>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</si>
  <si>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</si>
  <si>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</si>
  <si>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</si>
  <si>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</si>
  <si>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</si>
  <si>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</si>
  <si>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</si>
  <si>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</si>
  <si>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</si>
  <si>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</si>
  <si>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</si>
  <si>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</si>
  <si>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</si>
  <si>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</si>
  <si>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</si>
  <si>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</si>
  <si>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</si>
  <si>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</si>
  <si>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</si>
  <si>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</si>
  <si>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</si>
  <si>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</si>
  <si>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</si>
  <si>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</si>
  <si>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</si>
  <si>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</si>
  <si>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</si>
  <si>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</si>
  <si>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</si>
  <si>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</si>
  <si>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</si>
  <si>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</si>
  <si>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</si>
  <si>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</si>
  <si>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</si>
  <si>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</si>
  <si>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</si>
  <si>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</si>
  <si>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</si>
  <si>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</si>
  <si>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南木曽町農業集落排水事業特別会計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</si>
  <si>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</si>
  <si>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</si>
  <si>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</si>
  <si>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南木曽町浄化槽市町村整備推進事業特別会計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</si>
  <si>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</si>
  <si>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</si>
  <si>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</si>
  <si>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</si>
  <si>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</si>
  <si>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</si>
  <si>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</si>
  <si>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</si>
  <si>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</si>
  <si>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</si>
  <si>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</si>
  <si>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</si>
  <si>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</si>
  <si>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</si>
  <si>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</si>
  <si>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</si>
  <si>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</si>
  <si>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</si>
  <si>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</si>
  <si>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</si>
  <si>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</si>
  <si>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</si>
  <si>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</si>
  <si>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</si>
  <si>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</si>
  <si>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</si>
  <si>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</si>
  <si>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</si>
  <si>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</si>
  <si>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</si>
  <si>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</si>
  <si>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</si>
  <si>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</si>
  <si>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</si>
  <si>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</si>
  <si>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</si>
  <si>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</si>
  <si>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</si>
  <si>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</si>
  <si>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</si>
  <si>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</si>
  <si>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</si>
  <si>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</si>
  <si>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</si>
  <si>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</si>
  <si>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</si>
  <si>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</si>
  <si>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</si>
  <si>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</si>
  <si>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</si>
  <si>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</si>
  <si>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</si>
  <si>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</si>
  <si>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</si>
  <si>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</si>
  <si>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</si>
  <si>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</si>
  <si>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</si>
  <si>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</si>
  <si>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</si>
  <si>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</si>
  <si>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</si>
  <si>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</si>
  <si>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</si>
  <si>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</si>
  <si>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</si>
  <si>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</si>
  <si>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</si>
  <si>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</si>
  <si>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</si>
  <si>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</si>
  <si>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</si>
  <si>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</si>
  <si>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</si>
  <si>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</si>
  <si>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</si>
  <si>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</si>
  <si>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</si>
  <si>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</si>
  <si>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</si>
  <si>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</si>
  <si>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</si>
  <si>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</si>
  <si>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</si>
  <si>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</si>
  <si>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</si>
  <si>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2.66</t>
  </si>
  <si>
    <t>▲ 0.90</t>
  </si>
  <si>
    <t>一般会計</t>
  </si>
  <si>
    <t>南木曽町国民健康保険特別会計</t>
  </si>
  <si>
    <t>簡易水道事業特別会計</t>
  </si>
  <si>
    <t>南木曽町後期高齢者医療特別会計</t>
  </si>
  <si>
    <t>南木曽町営妻籠宿有料駐車場特別会計</t>
  </si>
  <si>
    <t>南木曽町浄化槽市町村整備推進事業特別会計</t>
  </si>
  <si>
    <t>南木曽町農業集落排水事業特別会計</t>
  </si>
  <si>
    <t>南木曽町下水道事業特別会計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</si>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</sst>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6E02-45B2-8419-BB35B41F79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133171</c:v>
                </c:pt>
                <c:pt idx="1">
                  <c:v>150626</c:v>
                </c:pt>
                <c:pt idx="2">
                  <c:v>161208</c:v>
                </c:pt>
                <c:pt idx="3">
                  <c:v>167612</c:v>
                </c:pt>
                <c:pt idx="4">
                  <c:v>208806</c:v>
                </c:pt>
              </c:numCache>
            </c:numRef>
          </c:val>
          <c:smooth val="0"/>
          <c:extLst>
            <c:ext xmlns:c16="http://schemas.microsoft.com/office/drawing/2014/chart" uri="{C3380CC4-5D6E-409C-BE32-E72D297353CC}">
              <c16:uniqueId val="{00000001-6E02-45B2-8419-BB35B41F79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4.84</c:v>
                </c:pt>
                <c:pt idx="1">
                  <c:v>2.67</c:v>
                </c:pt>
                <c:pt idx="2">
                  <c:v>3.79</c:v>
                </c:pt>
                <c:pt idx="3">
                  <c:v>4.1500000000000004</c:v>
                </c:pt>
                <c:pt idx="4">
                  <c:v>3.23</c:v>
                </c:pt>
              </c:numCache>
            </c:numRef>
          </c:val>
          <c:extLst>
            <c:ext xmlns:c16="http://schemas.microsoft.com/office/drawing/2014/chart" uri="{C3380CC4-5D6E-409C-BE32-E72D297353CC}">
              <c16:uniqueId val="{00000000-8CA3-4BE2-B67F-94CADED4F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28.25</c:v>
                </c:pt>
                <c:pt idx="1">
                  <c:v>31.46</c:v>
                </c:pt>
                <c:pt idx="2">
                  <c:v>32.15</c:v>
                </c:pt>
                <c:pt idx="3">
                  <c:v>32.08</c:v>
                </c:pt>
                <c:pt idx="4">
                  <c:v>34.200000000000003</c:v>
                </c:pt>
              </c:numCache>
            </c:numRef>
          </c:val>
          <c:extLst>
            <c:ext xmlns:c16="http://schemas.microsoft.com/office/drawing/2014/chart" uri="{C3380CC4-5D6E-409C-BE32-E72D297353CC}">
              <c16:uniqueId val="{00000001-8CA3-4BE2-B67F-94CADED4FC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2.52</c:v>
                </c:pt>
                <c:pt idx="1">
                  <c:v>-2.2999999999999998</c:v>
                </c:pt>
                <c:pt idx="2">
                  <c:v>0.88</c:v>
                </c:pt>
                <c:pt idx="3">
                  <c:v>-2.66</c:v>
                </c:pt>
                <c:pt idx="4">
                  <c:v>-0.9</c:v>
                </c:pt>
              </c:numCache>
            </c:numRef>
          </c:val>
          <c:smooth val="0"/>
          <c:extLst>
            <c:ext xmlns:c16="http://schemas.microsoft.com/office/drawing/2014/chart" uri="{C3380CC4-5D6E-409C-BE32-E72D297353CC}">
              <c16:uniqueId val="{00000002-8CA3-4BE2-B67F-94CADED4FC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4EB-465F-918D-57F802E75F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EB-465F-918D-57F802E75F19}"/>
            </c:ext>
          </c:extLst>
        </c:ser>
        <c:ser>
          <c:idx val="2"/>
          <c:order val="2"/>
          <c:tx>
            <c:strRef>
              <c:f>データシート!$A$29</c:f>
              <c:strCache>
                <c:ptCount val="1"/>
                <c:pt idx="0">
                  <c:v>南木曽町下水道事業特別会計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0.04</c:v>
                </c:pt>
                <c:pt idx="4">
                  <c:v>#N/A</c:v>
                </c:pt>
                <c:pt idx="5">
                  <c:v>0.08</c:v>
                </c:pt>
                <c:pt idx="6">
                  <c:v>#N/A</c:v>
                </c:pt>
                <c:pt idx="7">
                  <c:v>0.08</c:v>
                </c:pt>
                <c:pt idx="8">
                  <c:v>#N/A</c:v>
                </c:pt>
                <c:pt idx="9">
                  <c:v>0.05</c:v>
                </c:pt>
              </c:numCache>
            </c:numRef>
          </c:val>
          <c:extLst>
            <c:ext xmlns:c16="http://schemas.microsoft.com/office/drawing/2014/chart" uri="{C3380CC4-5D6E-409C-BE32-E72D297353CC}">
              <c16:uniqueId val="{00000002-D4EB-465F-918D-57F802E75F19}"/>
            </c:ext>
          </c:extLst>
        </c:ser>
        <c:ser>
          <c:idx val="3"/>
          <c:order val="3"/>
          <c:tx>
            <c:strRef>
              <c:f>データシート!$A$30</c:f>
              <c:strCache>
                <c:ptCount val="1"/>
                <c:pt idx="0">
                  <c:v>南木曽町農業集落排水事業特別会計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0.12</c:v>
                </c:pt>
                <c:pt idx="4">
                  <c:v>#N/A</c:v>
                </c:pt>
                <c:pt idx="5">
                  <c:v>0.17</c:v>
                </c:pt>
                <c:pt idx="6">
                  <c:v>#N/A</c:v>
                </c:pt>
                <c:pt idx="7">
                  <c:v>7.0000000000000007E-2</c:v>
                </c:pt>
                <c:pt idx="8">
                  <c:v>#N/A</c:v>
                </c:pt>
                <c:pt idx="9">
                  <c:v>0.06</c:v>
                </c:pt>
              </c:numCache>
            </c:numRef>
          </c:val>
          <c:extLst>
            <c:ext xmlns:c16="http://schemas.microsoft.com/office/drawing/2014/chart" uri="{C3380CC4-5D6E-409C-BE32-E72D297353CC}">
              <c16:uniqueId val="{00000003-D4EB-465F-918D-57F802E75F19}"/>
            </c:ext>
          </c:extLst>
        </c:ser>
        <c:ser>
          <c:idx val="4"/>
          <c:order val="4"/>
          <c:tx>
            <c:strRef>
              <c:f>データシート!$A$31</c:f>
              <c:strCache>
                <c:ptCount val="1"/>
                <c:pt idx="0">
                  <c:v>南木曽町浄化槽市町村整備推進事業特別会計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0.13</c:v>
                </c:pt>
                <c:pt idx="6">
                  <c:v>#N/A</c:v>
                </c:pt>
                <c:pt idx="7">
                  <c:v>0.06</c:v>
                </c:pt>
                <c:pt idx="8">
                  <c:v>#N/A</c:v>
                </c:pt>
                <c:pt idx="9">
                  <c:v>0.06</c:v>
                </c:pt>
              </c:numCache>
            </c:numRef>
          </c:val>
          <c:extLst>
            <c:ext xmlns:c16="http://schemas.microsoft.com/office/drawing/2014/chart" uri="{C3380CC4-5D6E-409C-BE32-E72D297353CC}">
              <c16:uniqueId val="{00000004-D4EB-465F-918D-57F802E75F19}"/>
            </c:ext>
          </c:extLst>
        </c:ser>
        <c:ser>
          <c:idx val="5"/>
          <c:order val="5"/>
          <c:tx>
            <c:strRef>
              <c:f>データシート!$A$32</c:f>
              <c:strCache>
                <c:ptCount val="1"/>
                <c:pt idx="0">
                  <c:v>南木曽町営妻籠宿有料駐車場特別会計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0.05</c:v>
                </c:pt>
                <c:pt idx="6">
                  <c:v>#N/A</c:v>
                </c:pt>
                <c:pt idx="7">
                  <c:v>0.1</c:v>
                </c:pt>
                <c:pt idx="8">
                  <c:v>#N/A</c:v>
                </c:pt>
                <c:pt idx="9">
                  <c:v>0.09</c:v>
                </c:pt>
              </c:numCache>
            </c:numRef>
          </c:val>
          <c:extLst>
            <c:ext xmlns:c16="http://schemas.microsoft.com/office/drawing/2014/chart" uri="{C3380CC4-5D6E-409C-BE32-E72D297353CC}">
              <c16:uniqueId val="{00000005-D4EB-465F-918D-57F802E75F19}"/>
            </c:ext>
          </c:extLst>
        </c:ser>
        <c:ser>
          <c:idx val="6"/>
          <c:order val="6"/>
          <c:tx>
            <c:strRef>
              <c:f>データシート!$A$33</c:f>
              <c:strCache>
                <c:ptCount val="1"/>
                <c:pt idx="0">
                  <c:v>南木曽町後期高齢者医療特別会計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0.02</c:v>
                </c:pt>
                <c:pt idx="4">
                  <c:v>#N/A</c:v>
                </c:pt>
                <c:pt idx="5">
                  <c:v>0.1</c:v>
                </c:pt>
                <c:pt idx="6">
                  <c:v>#N/A</c:v>
                </c:pt>
                <c:pt idx="7">
                  <c:v>0.1</c:v>
                </c:pt>
                <c:pt idx="8">
                  <c:v>#N/A</c:v>
                </c:pt>
                <c:pt idx="9">
                  <c:v>0.11</c:v>
                </c:pt>
              </c:numCache>
            </c:numRef>
          </c:val>
          <c:extLst>
            <c:ext xmlns:c16="http://schemas.microsoft.com/office/drawing/2014/chart" uri="{C3380CC4-5D6E-409C-BE32-E72D297353CC}">
              <c16:uniqueId val="{00000006-D4EB-465F-918D-57F802E75F1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0.12</c:v>
                </c:pt>
                <c:pt idx="4">
                  <c:v>#N/A</c:v>
                </c:pt>
                <c:pt idx="5">
                  <c:v>0.3</c:v>
                </c:pt>
                <c:pt idx="6">
                  <c:v>#N/A</c:v>
                </c:pt>
                <c:pt idx="7">
                  <c:v>0.17</c:v>
                </c:pt>
                <c:pt idx="8">
                  <c:v>#N/A</c:v>
                </c:pt>
                <c:pt idx="9">
                  <c:v>0.28000000000000003</c:v>
                </c:pt>
              </c:numCache>
            </c:numRef>
          </c:val>
          <c:extLst>
            <c:ext xmlns:c16="http://schemas.microsoft.com/office/drawing/2014/chart" uri="{C3380CC4-5D6E-409C-BE32-E72D297353CC}">
              <c16:uniqueId val="{00000007-D4EB-465F-918D-57F802E75F19}"/>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2.0499999999999998</c:v>
                </c:pt>
                <c:pt idx="2">
                  <c:v>#N/A</c:v>
                </c:pt>
                <c:pt idx="3">
                  <c:v>1.67</c:v>
                </c:pt>
                <c:pt idx="4">
                  <c:v>#N/A</c:v>
                </c:pt>
                <c:pt idx="5">
                  <c:v>1.64</c:v>
                </c:pt>
                <c:pt idx="6">
                  <c:v>#N/A</c:v>
                </c:pt>
                <c:pt idx="7">
                  <c:v>0.85</c:v>
                </c:pt>
                <c:pt idx="8">
                  <c:v>#N/A</c:v>
                </c:pt>
                <c:pt idx="9">
                  <c:v>0.52</c:v>
                </c:pt>
              </c:numCache>
            </c:numRef>
          </c:val>
          <c:extLst>
            <c:ext xmlns:c16="http://schemas.microsoft.com/office/drawing/2014/chart" uri="{C3380CC4-5D6E-409C-BE32-E72D297353CC}">
              <c16:uniqueId val="{00000008-D4EB-465F-918D-57F802E75F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4.83</c:v>
                </c:pt>
                <c:pt idx="2">
                  <c:v>#N/A</c:v>
                </c:pt>
                <c:pt idx="3">
                  <c:v>2.66</c:v>
                </c:pt>
                <c:pt idx="4">
                  <c:v>#N/A</c:v>
                </c:pt>
                <c:pt idx="5">
                  <c:v>3.78</c:v>
                </c:pt>
                <c:pt idx="6">
                  <c:v>#N/A</c:v>
                </c:pt>
                <c:pt idx="7">
                  <c:v>4.1399999999999997</c:v>
                </c:pt>
                <c:pt idx="8">
                  <c:v>#N/A</c:v>
                </c:pt>
                <c:pt idx="9">
                  <c:v>3.23</c:v>
                </c:pt>
              </c:numCache>
            </c:numRef>
          </c:val>
          <c:extLst>
            <c:ext xmlns:c16="http://schemas.microsoft.com/office/drawing/2014/chart" uri="{C3380CC4-5D6E-409C-BE32-E72D297353CC}">
              <c16:uniqueId val="{00000009-D4EB-465F-918D-57F802E75F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490</c:v>
                </c:pt>
                <c:pt idx="5">
                  <c:v>473</c:v>
                </c:pt>
                <c:pt idx="8">
                  <c:v>460</c:v>
                </c:pt>
                <c:pt idx="11">
                  <c:v>446</c:v>
                </c:pt>
                <c:pt idx="14">
                  <c:v>420</c:v>
                </c:pt>
              </c:numCache>
            </c:numRef>
          </c:val>
          <c:extLst>
            <c:ext xmlns:c16="http://schemas.microsoft.com/office/drawing/2014/chart" uri="{C3380CC4-5D6E-409C-BE32-E72D297353CC}">
              <c16:uniqueId val="{00000000-F975-4CF0-9F55-38DCC8A8A0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75-4CF0-9F55-38DCC8A8A0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0</c:v>
                </c:pt>
                <c:pt idx="6">
                  <c:v>1</c:v>
                </c:pt>
                <c:pt idx="9">
                  <c:v>2</c:v>
                </c:pt>
                <c:pt idx="12">
                  <c:v>0</c:v>
                </c:pt>
              </c:numCache>
            </c:numRef>
          </c:val>
          <c:extLst>
            <c:ext xmlns:c16="http://schemas.microsoft.com/office/drawing/2014/chart" uri="{C3380CC4-5D6E-409C-BE32-E72D297353CC}">
              <c16:uniqueId val="{00000002-F975-4CF0-9F55-38DCC8A8A0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16</c:v>
                </c:pt>
                <c:pt idx="6">
                  <c:v>15</c:v>
                </c:pt>
                <c:pt idx="9">
                  <c:v>16</c:v>
                </c:pt>
                <c:pt idx="12">
                  <c:v>16</c:v>
                </c:pt>
              </c:numCache>
            </c:numRef>
          </c:val>
          <c:extLst>
            <c:ext xmlns:c16="http://schemas.microsoft.com/office/drawing/2014/chart" uri="{C3380CC4-5D6E-409C-BE32-E72D297353CC}">
              <c16:uniqueId val="{00000003-F975-4CF0-9F55-38DCC8A8A0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164</c:v>
                </c:pt>
                <c:pt idx="3">
                  <c:v>158</c:v>
                </c:pt>
                <c:pt idx="6">
                  <c:v>137</c:v>
                </c:pt>
                <c:pt idx="9">
                  <c:v>129</c:v>
                </c:pt>
                <c:pt idx="12">
                  <c:v>97</c:v>
                </c:pt>
              </c:numCache>
            </c:numRef>
          </c:val>
          <c:extLst>
            <c:ext xmlns:c16="http://schemas.microsoft.com/office/drawing/2014/chart" uri="{C3380CC4-5D6E-409C-BE32-E72D297353CC}">
              <c16:uniqueId val="{00000004-F975-4CF0-9F55-38DCC8A8A0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75-4CF0-9F55-38DCC8A8A0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75-4CF0-9F55-38DCC8A8A0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c:v>
                </c:pt>
                <c:pt idx="3">
                  <c:v>444</c:v>
                </c:pt>
                <c:pt idx="6">
                  <c:v>440</c:v>
                </c:pt>
                <c:pt idx="9">
                  <c:v>410</c:v>
                </c:pt>
                <c:pt idx="12">
                  <c:v>418</c:v>
                </c:pt>
              </c:numCache>
            </c:numRef>
          </c:val>
          <c:extLst>
            <c:ext xmlns:c16="http://schemas.microsoft.com/office/drawing/2014/chart" uri="{C3380CC4-5D6E-409C-BE32-E72D297353CC}">
              <c16:uniqueId val="{00000007-F975-4CF0-9F55-38DCC8A8A0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140</c:v>
                </c:pt>
                <c:pt idx="2">
                  <c:v>#N/A</c:v>
                </c:pt>
                <c:pt idx="3">
                  <c:v>#N/A</c:v>
                </c:pt>
                <c:pt idx="4">
                  <c:v>145</c:v>
                </c:pt>
                <c:pt idx="5">
                  <c:v>#N/A</c:v>
                </c:pt>
                <c:pt idx="6">
                  <c:v>#N/A</c:v>
                </c:pt>
                <c:pt idx="7">
                  <c:v>133</c:v>
                </c:pt>
                <c:pt idx="8">
                  <c:v>#N/A</c:v>
                </c:pt>
                <c:pt idx="9">
                  <c:v>#N/A</c:v>
                </c:pt>
                <c:pt idx="10">
                  <c:v>111</c:v>
                </c:pt>
                <c:pt idx="11">
                  <c:v>#N/A</c:v>
                </c:pt>
                <c:pt idx="12">
                  <c:v>#N/A</c:v>
                </c:pt>
                <c:pt idx="13">
                  <c:v>111</c:v>
                </c:pt>
                <c:pt idx="14">
                  <c:v>#N/A</c:v>
                </c:pt>
              </c:numCache>
            </c:numRef>
          </c:val>
          <c:smooth val="0"/>
          <c:extLst>
            <c:ext xmlns:c16="http://schemas.microsoft.com/office/drawing/2014/chart" uri="{C3380CC4-5D6E-409C-BE32-E72D297353CC}">
              <c16:uniqueId val="{00000008-F975-4CF0-9F55-38DCC8A8A0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4383</c:v>
                </c:pt>
                <c:pt idx="5">
                  <c:v>4402</c:v>
                </c:pt>
                <c:pt idx="8">
                  <c:v>4398</c:v>
                </c:pt>
                <c:pt idx="11">
                  <c:v>4171</c:v>
                </c:pt>
                <c:pt idx="14">
                  <c:v>4032</c:v>
                </c:pt>
              </c:numCache>
            </c:numRef>
          </c:val>
          <c:extLst>
            <c:ext xmlns:c16="http://schemas.microsoft.com/office/drawing/2014/chart" uri="{C3380CC4-5D6E-409C-BE32-E72D297353CC}">
              <c16:uniqueId val="{00000000-BEC8-485C-8818-5217BC901F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c:v>
                </c:pt>
                <c:pt idx="5">
                  <c:v>38</c:v>
                </c:pt>
                <c:pt idx="8">
                  <c:v>66</c:v>
                </c:pt>
                <c:pt idx="11">
                  <c:v>60</c:v>
                </c:pt>
                <c:pt idx="14">
                  <c:v>56</c:v>
                </c:pt>
              </c:numCache>
            </c:numRef>
          </c:val>
          <c:extLst>
            <c:ext xmlns:c16="http://schemas.microsoft.com/office/drawing/2014/chart" uri="{C3380CC4-5D6E-409C-BE32-E72D297353CC}">
              <c16:uniqueId val="{00000001-BEC8-485C-8818-5217BC901F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1850</c:v>
                </c:pt>
                <c:pt idx="5">
                  <c:v>1955</c:v>
                </c:pt>
                <c:pt idx="8">
                  <c:v>1941</c:v>
                </c:pt>
                <c:pt idx="11">
                  <c:v>1793</c:v>
                </c:pt>
                <c:pt idx="14">
                  <c:v>1878</c:v>
                </c:pt>
              </c:numCache>
            </c:numRef>
          </c:val>
          <c:extLst>
            <c:ext xmlns:c16="http://schemas.microsoft.com/office/drawing/2014/chart" uri="{C3380CC4-5D6E-409C-BE32-E72D297353CC}">
              <c16:uniqueId val="{00000002-BEC8-485C-8818-5217BC901F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C8-485C-8818-5217BC901F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C8-485C-8818-5217BC901F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C8-485C-8818-5217BC901F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845</c:v>
                </c:pt>
                <c:pt idx="3">
                  <c:v>843</c:v>
                </c:pt>
                <c:pt idx="6">
                  <c:v>867</c:v>
                </c:pt>
                <c:pt idx="9">
                  <c:v>832</c:v>
                </c:pt>
                <c:pt idx="12">
                  <c:v>847</c:v>
                </c:pt>
              </c:numCache>
            </c:numRef>
          </c:val>
          <c:extLst>
            <c:ext xmlns:c16="http://schemas.microsoft.com/office/drawing/2014/chart" uri="{C3380CC4-5D6E-409C-BE32-E72D297353CC}">
              <c16:uniqueId val="{00000006-BEC8-485C-8818-5217BC901F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c:v>
                </c:pt>
                <c:pt idx="3">
                  <c:v>126</c:v>
                </c:pt>
                <c:pt idx="6">
                  <c:v>112</c:v>
                </c:pt>
                <c:pt idx="9">
                  <c:v>97</c:v>
                </c:pt>
                <c:pt idx="12">
                  <c:v>81</c:v>
                </c:pt>
              </c:numCache>
            </c:numRef>
          </c:val>
          <c:extLst>
            <c:ext xmlns:c16="http://schemas.microsoft.com/office/drawing/2014/chart" uri="{C3380CC4-5D6E-409C-BE32-E72D297353CC}">
              <c16:uniqueId val="{00000007-BEC8-485C-8818-5217BC901F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1994</c:v>
                </c:pt>
                <c:pt idx="3">
                  <c:v>1932</c:v>
                </c:pt>
                <c:pt idx="6">
                  <c:v>1822</c:v>
                </c:pt>
                <c:pt idx="9">
                  <c:v>1701</c:v>
                </c:pt>
                <c:pt idx="12">
                  <c:v>1473</c:v>
                </c:pt>
              </c:numCache>
            </c:numRef>
          </c:val>
          <c:extLst>
            <c:ext xmlns:c16="http://schemas.microsoft.com/office/drawing/2014/chart" uri="{C3380CC4-5D6E-409C-BE32-E72D297353CC}">
              <c16:uniqueId val="{00000008-BEC8-485C-8818-5217BC901F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C8-485C-8818-5217BC901F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3691</c:v>
                </c:pt>
                <c:pt idx="3">
                  <c:v>3748</c:v>
                </c:pt>
                <c:pt idx="6">
                  <c:v>3849</c:v>
                </c:pt>
                <c:pt idx="9">
                  <c:v>3757</c:v>
                </c:pt>
                <c:pt idx="12">
                  <c:v>3858</c:v>
                </c:pt>
              </c:numCache>
            </c:numRef>
          </c:val>
          <c:extLst>
            <c:ext xmlns:c16="http://schemas.microsoft.com/office/drawing/2014/chart" uri="{C3380CC4-5D6E-409C-BE32-E72D297353CC}">
              <c16:uniqueId val="{0000000A-BEC8-485C-8818-5217BC901F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333</c:v>
                </c:pt>
                <c:pt idx="2">
                  <c:v>#N/A</c:v>
                </c:pt>
                <c:pt idx="3">
                  <c:v>#N/A</c:v>
                </c:pt>
                <c:pt idx="4">
                  <c:v>254</c:v>
                </c:pt>
                <c:pt idx="5">
                  <c:v>#N/A</c:v>
                </c:pt>
                <c:pt idx="6">
                  <c:v>#N/A</c:v>
                </c:pt>
                <c:pt idx="7">
                  <c:v>245</c:v>
                </c:pt>
                <c:pt idx="8">
                  <c:v>#N/A</c:v>
                </c:pt>
                <c:pt idx="9">
                  <c:v>#N/A</c:v>
                </c:pt>
                <c:pt idx="10">
                  <c:v>362</c:v>
                </c:pt>
                <c:pt idx="11">
                  <c:v>#N/A</c:v>
                </c:pt>
                <c:pt idx="12">
                  <c:v>#N/A</c:v>
                </c:pt>
                <c:pt idx="13">
                  <c:v>293</c:v>
                </c:pt>
                <c:pt idx="14">
                  <c:v>#N/A</c:v>
                </c:pt>
              </c:numCache>
            </c:numRef>
          </c:val>
          <c:smooth val="0"/>
          <c:extLst>
            <c:ext xmlns:c16="http://schemas.microsoft.com/office/drawing/2014/chart" uri="{C3380CC4-5D6E-409C-BE32-E72D297353CC}">
              <c16:uniqueId val="{0000000B-BEC8-485C-8818-5217BC901F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780</c:v>
                </c:pt>
                <c:pt idx="1">
                  <c:v>758</c:v>
                </c:pt>
                <c:pt idx="2">
                  <c:v>812</c:v>
                </c:pt>
              </c:numCache>
            </c:numRef>
          </c:val>
          <c:extLst>
            <c:ext xmlns:c16="http://schemas.microsoft.com/office/drawing/2014/chart" uri="{C3380CC4-5D6E-409C-BE32-E72D297353CC}">
              <c16:uniqueId val="{00000000-FEA8-4A2B-96E4-52F04BE3B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309</c:v>
                </c:pt>
                <c:pt idx="1">
                  <c:v>293</c:v>
                </c:pt>
                <c:pt idx="2">
                  <c:v>303</c:v>
                </c:pt>
              </c:numCache>
            </c:numRef>
          </c:val>
          <c:extLst>
            <c:ext xmlns:c16="http://schemas.microsoft.com/office/drawing/2014/chart" uri="{C3380CC4-5D6E-409C-BE32-E72D297353CC}">
              <c16:uniqueId val="{00000001-FEA8-4A2B-96E4-52F04BE3B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677</c:v>
                </c:pt>
                <c:pt idx="1">
                  <c:v>564</c:v>
                </c:pt>
                <c:pt idx="2">
                  <c:v>593</c:v>
                </c:pt>
              </c:numCache>
            </c:numRef>
          </c:val>
          <c:extLst>
            <c:ext xmlns:c16="http://schemas.microsoft.com/office/drawing/2014/chart" uri="{C3380CC4-5D6E-409C-BE32-E72D297353CC}">
              <c16:uniqueId val="{00000002-FEA8-4A2B-96E4-52F04BE3B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a:t>
          </a:r>
          <a:r>
            <a:rPr lang="ja-JP" altLang="en-US" sz="1100" baseline="0">
              <a:solidFill>
                <a:schemeClr val="dk1"/>
              </a:solidFill>
              <a:effectLst/>
              <a:latin typeface="+mn-lt"/>
              <a:ea typeface="+mn-ea"/>
              <a:cs typeface="+mn-cs"/>
            </a:rPr>
            <a:t>傾向であったが、令和元年度で増加</a:t>
          </a:r>
          <a:r>
            <a:rPr lang="ja-JP" altLang="ja-JP" sz="1100" baseline="0">
              <a:solidFill>
                <a:schemeClr val="dk1"/>
              </a:solidFill>
              <a:effectLst/>
              <a:latin typeface="+mn-lt"/>
              <a:ea typeface="+mn-ea"/>
              <a:cs typeface="+mn-cs"/>
            </a:rPr>
            <a:t>となって</a:t>
          </a:r>
          <a:r>
            <a:rPr lang="ja-JP" altLang="en-US" sz="1100" baseline="0">
              <a:solidFill>
                <a:schemeClr val="dk1"/>
              </a:solidFill>
              <a:effectLst/>
              <a:latin typeface="+mn-lt"/>
              <a:ea typeface="+mn-ea"/>
              <a:cs typeface="+mn-cs"/>
            </a:rPr>
            <a:t>いる。平成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年度からの事業による据え置き期間が終了し、元金償還が始まったことによるもので、事業増加の傾向が確認できるものとなっている。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公営企業債の元利償還金に対する繰入金は平成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算入公債費等は、定期償還により減少傾向ではあるものの</a:t>
          </a:r>
          <a:r>
            <a:rPr lang="ja-JP" altLang="en-US" sz="1100" baseline="0">
              <a:solidFill>
                <a:schemeClr val="dk1"/>
              </a:solidFill>
              <a:effectLst/>
              <a:latin typeface="+mn-lt"/>
              <a:ea typeface="+mn-ea"/>
              <a:cs typeface="+mn-cs"/>
            </a:rPr>
            <a:t>できる限り</a:t>
          </a:r>
          <a:r>
            <a:rPr lang="ja-JP" altLang="ja-JP" sz="1100" baseline="0">
              <a:solidFill>
                <a:schemeClr val="dk1"/>
              </a:solidFill>
              <a:effectLst/>
              <a:latin typeface="+mn-lt"/>
              <a:ea typeface="+mn-ea"/>
              <a:cs typeface="+mn-cs"/>
            </a:rPr>
            <a:t>交付税措置のある</a:t>
          </a:r>
          <a:r>
            <a:rPr lang="ja-JP" altLang="en-US" sz="1100" baseline="0">
              <a:solidFill>
                <a:schemeClr val="dk1"/>
              </a:solidFill>
              <a:effectLst/>
              <a:latin typeface="+mn-lt"/>
              <a:ea typeface="+mn-ea"/>
              <a:cs typeface="+mn-cs"/>
            </a:rPr>
            <a:t>起債により</a:t>
          </a:r>
          <a:r>
            <a:rPr lang="ja-JP" altLang="ja-JP" sz="1100" baseline="0">
              <a:solidFill>
                <a:schemeClr val="dk1"/>
              </a:solidFill>
              <a:effectLst/>
              <a:latin typeface="+mn-lt"/>
              <a:ea typeface="+mn-ea"/>
              <a:cs typeface="+mn-cs"/>
            </a:rPr>
            <a:t>借入を行</a:t>
          </a:r>
          <a:r>
            <a:rPr lang="ja-JP" altLang="en-US" sz="1100" baseline="0">
              <a:solidFill>
                <a:schemeClr val="dk1"/>
              </a:solidFill>
              <a:effectLst/>
              <a:latin typeface="+mn-lt"/>
              <a:ea typeface="+mn-ea"/>
              <a:cs typeface="+mn-cs"/>
            </a:rPr>
            <a:t>い、</a:t>
          </a:r>
          <a:r>
            <a:rPr lang="ja-JP" altLang="ja-JP" sz="1100" baseline="0">
              <a:solidFill>
                <a:schemeClr val="dk1"/>
              </a:solidFill>
              <a:effectLst/>
              <a:latin typeface="+mn-lt"/>
              <a:ea typeface="+mn-ea"/>
              <a:cs typeface="+mn-cs"/>
            </a:rPr>
            <a:t>減少幅</a:t>
          </a:r>
          <a:r>
            <a:rPr lang="ja-JP" altLang="en-US" sz="1100" baseline="0">
              <a:solidFill>
                <a:schemeClr val="dk1"/>
              </a:solidFill>
              <a:effectLst/>
              <a:latin typeface="+mn-lt"/>
              <a:ea typeface="+mn-ea"/>
              <a:cs typeface="+mn-cs"/>
            </a:rPr>
            <a:t>を</a:t>
          </a:r>
          <a:r>
            <a:rPr lang="ja-JP" altLang="ja-JP" sz="1100" baseline="0">
              <a:solidFill>
                <a:schemeClr val="dk1"/>
              </a:solidFill>
              <a:effectLst/>
              <a:latin typeface="+mn-lt"/>
              <a:ea typeface="+mn-ea"/>
              <a:cs typeface="+mn-cs"/>
            </a:rPr>
            <a:t>少な</a:t>
          </a:r>
          <a:r>
            <a:rPr lang="ja-JP" altLang="en-US" sz="1100" baseline="0">
              <a:solidFill>
                <a:schemeClr val="dk1"/>
              </a:solidFill>
              <a:effectLst/>
              <a:latin typeface="+mn-lt"/>
              <a:ea typeface="+mn-ea"/>
              <a:cs typeface="+mn-cs"/>
            </a:rPr>
            <a:t>く抑えるようにしている</a:t>
          </a:r>
          <a:r>
            <a:rPr lang="ja-JP" altLang="ja-JP" sz="110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計画に沿った事業の実施で借入を抑制したことにより減少</a:t>
          </a:r>
          <a:r>
            <a:rPr lang="ja-JP" altLang="en-US" sz="1100" baseline="0">
              <a:solidFill>
                <a:schemeClr val="dk1"/>
              </a:solidFill>
              <a:effectLst/>
              <a:latin typeface="+mn-lt"/>
              <a:ea typeface="+mn-ea"/>
              <a:cs typeface="+mn-cs"/>
            </a:rPr>
            <a:t>傾向であったが、平成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年度からの事業規模の拡大により増加</a:t>
          </a:r>
          <a:r>
            <a:rPr lang="ja-JP" altLang="ja-JP" sz="1100" baseline="0">
              <a:solidFill>
                <a:schemeClr val="dk1"/>
              </a:solidFill>
              <a:effectLst/>
              <a:latin typeface="+mn-lt"/>
              <a:ea typeface="+mn-ea"/>
              <a:cs typeface="+mn-cs"/>
            </a:rPr>
            <a:t>となった。</a:t>
          </a:r>
          <a:endParaRPr lang="ja-JP" altLang="ja-JP" sz="1400">
            <a:effectLst/>
          </a:endParaRPr>
        </a:p>
        <a:p>
          <a:r>
            <a:rPr lang="ja-JP" altLang="ja-JP" sz="1100" baseline="0">
              <a:solidFill>
                <a:schemeClr val="dk1"/>
              </a:solidFill>
              <a:effectLst/>
              <a:latin typeface="+mn-lt"/>
              <a:ea typeface="+mn-ea"/>
              <a:cs typeface="+mn-cs"/>
            </a:rPr>
            <a:t>充当可能財源等は、</a:t>
          </a:r>
          <a:r>
            <a:rPr lang="ja-JP" altLang="en-US" sz="1100" baseline="0">
              <a:solidFill>
                <a:schemeClr val="dk1"/>
              </a:solidFill>
              <a:effectLst/>
              <a:latin typeface="+mn-lt"/>
              <a:ea typeface="+mn-ea"/>
              <a:cs typeface="+mn-cs"/>
            </a:rPr>
            <a:t>事業実施により減少してきた基金を計画に基づいて目的基金を積み立てを行い充当可能基金は増加しているが、基準財政需要額算定基準額における充当可能財源は基金増加額を上回る減少となっている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それらにより将来負担比率の分子が</a:t>
          </a:r>
          <a:r>
            <a:rPr lang="ja-JP" altLang="en-US" sz="1100" baseline="0">
              <a:solidFill>
                <a:schemeClr val="dk1"/>
              </a:solidFill>
              <a:effectLst/>
              <a:latin typeface="+mn-lt"/>
              <a:ea typeface="+mn-ea"/>
              <a:cs typeface="+mn-cs"/>
            </a:rPr>
            <a:t>減少</a:t>
          </a:r>
          <a:r>
            <a:rPr lang="ja-JP" altLang="ja-JP" sz="1100" baseline="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したこと、特定目的基金については施設整備に伴い、計画的な積立と取崩しを実施したことによる増減である。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これにより基金全体額については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を策定しており、これに基いた計画的な特定目的基金の積み立て、取崩しにより事業の安定化を図り、昨今の自然災害をはじめとする緊急を要する事態への備えとして町の自主財源（町税）の２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ALT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教師派遣・子育て応援給付等へ利用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寄附目的事業へ</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ユー・アイ住宅基金</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住宅建設調査設計等へ利用</a:t>
          </a:r>
          <a:endParaRPr kumimoji="0"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社会福祉施設改修等へ</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町、実施計画に基づいたユーアイ住宅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の取り崩しを実施し、令和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年度以降に計画されている公共施設整備に向けて公共施設総合管理基金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、ユー・アイ住宅基金・子育て基金の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の積立を行った。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また、森林環境譲与税による新基金への積立を行った。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いずれも町の長期計画により計画的な積立を行い事業を実施したことによる増減である。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公共施設個別施設計画の策定により、施設を安全に利用するために計画的に目的に沿った基金積立を行い、事業を確実に進められる基金の利用を行う。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い、単独事業の抑制により取り崩しは行わなかった。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昨今の自然災害をはじめとする緊急を要する事態への備えとして、災害復旧期間町の財政規模の２箇年分（約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億円）の財政調整基金を確保するために段階的に積立を行う。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町実施計画、決算の状況により前年度に比べて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これまで広域ごみ焼却施設の更新、今後はＣＡＴＶ光化の計画等大型事業による償還が始まることとなり、財政状況を考慮し、計画的な基金積立が必要である。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71120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374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77153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138130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類似団体を上回ることが多いため、今後も公債費や人件費の抑制など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17780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9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136144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8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10187</xdr:rowOff>
    </xdr:from>
    <xdr:to>
      <xdr:col>23</xdr:col>
      <xdr:colOff>133350</xdr:colOff>
      <xdr:row>82</xdr:row>
      <xdr:rowOff>27298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9087"/>
          <a:ext cx="8382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165946</xdr:rowOff>
    </xdr:from>
    <xdr:to>
      <xdr:col>19</xdr:col>
      <xdr:colOff>133350</xdr:colOff>
      <xdr:row>82</xdr:row>
      <xdr:rowOff>10187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3396"/>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164757</xdr:rowOff>
    </xdr:from>
    <xdr:to>
      <xdr:col>15</xdr:col>
      <xdr:colOff>82550</xdr:colOff>
      <xdr:row>81</xdr:row>
      <xdr:rowOff>165946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220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142435</xdr:rowOff>
    </xdr:from>
    <xdr:to>
      <xdr:col>11</xdr:col>
      <xdr:colOff>31750</xdr:colOff>
      <xdr:row>81</xdr:row>
      <xdr:rowOff>164757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9885"/>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147948</xdr:rowOff>
    </xdr:from>
    <xdr:to>
      <xdr:col>23</xdr:col>
      <xdr:colOff>184150</xdr:colOff>
      <xdr:row>82</xdr:row>
      <xdr:rowOff>78098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69225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5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130837</xdr:rowOff>
    </xdr:from>
    <xdr:to>
      <xdr:col>19</xdr:col>
      <xdr:colOff>184150</xdr:colOff>
      <xdr:row>82</xdr:row>
      <xdr:rowOff>60987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71164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115146</xdr:rowOff>
    </xdr:from>
    <xdr:to>
      <xdr:col>15</xdr:col>
      <xdr:colOff>133350</xdr:colOff>
      <xdr:row>82</xdr:row>
      <xdr:rowOff>45296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55473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113957</xdr:rowOff>
    </xdr:from>
    <xdr:to>
      <xdr:col>11</xdr:col>
      <xdr:colOff>82550</xdr:colOff>
      <xdr:row>82</xdr:row>
      <xdr:rowOff>44107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54284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91635</xdr:rowOff>
    </xdr:from>
    <xdr:to>
      <xdr:col>7</xdr:col>
      <xdr:colOff>31750</xdr:colOff>
      <xdr:row>82</xdr:row>
      <xdr:rowOff>21785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31962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56304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197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56304</xdr:rowOff>
    </xdr:from>
    <xdr:to>
      <xdr:col>77</xdr:col>
      <xdr:colOff>44450</xdr:colOff>
      <xdr:row>88</xdr:row>
      <xdr:rowOff>112607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439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112607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795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72389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0795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61807</xdr:rowOff>
    </xdr:from>
    <xdr:to>
      <xdr:col>73</xdr:col>
      <xdr:colOff>44450</xdr:colOff>
      <xdr:row>88</xdr:row>
      <xdr:rowOff>163407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148184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73292</xdr:rowOff>
    </xdr:from>
    <xdr:to>
      <xdr:col>81</xdr:col>
      <xdr:colOff>44450</xdr:colOff>
      <xdr:row>61</xdr:row>
      <xdr:rowOff>102006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31742"/>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57607</xdr:rowOff>
    </xdr:from>
    <xdr:to>
      <xdr:col>77</xdr:col>
      <xdr:colOff>44450</xdr:colOff>
      <xdr:row>61</xdr:row>
      <xdr:rowOff>73292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16057"/>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40475</xdr:rowOff>
    </xdr:from>
    <xdr:to>
      <xdr:col>72</xdr:col>
      <xdr:colOff>203200</xdr:colOff>
      <xdr:row>61</xdr:row>
      <xdr:rowOff>57607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98925"/>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28410</xdr:rowOff>
    </xdr:from>
    <xdr:to>
      <xdr:col>68</xdr:col>
      <xdr:colOff>152400</xdr:colOff>
      <xdr:row>61</xdr:row>
      <xdr:rowOff>40475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86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51206</xdr:rowOff>
    </xdr:from>
    <xdr:to>
      <xdr:col>81</xdr:col>
      <xdr:colOff>95250</xdr:colOff>
      <xdr:row>61</xdr:row>
      <xdr:rowOff>152806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23283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8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22492</xdr:rowOff>
    </xdr:from>
    <xdr:to>
      <xdr:col>77</xdr:col>
      <xdr:colOff>95250</xdr:colOff>
      <xdr:row>61</xdr:row>
      <xdr:rowOff>124092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134269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4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6807</xdr:rowOff>
    </xdr:from>
    <xdr:to>
      <xdr:col>73</xdr:col>
      <xdr:colOff>44450</xdr:colOff>
      <xdr:row>61</xdr:row>
      <xdr:rowOff>108407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161125</xdr:rowOff>
    </xdr:from>
    <xdr:to>
      <xdr:col>68</xdr:col>
      <xdr:colOff>203200</xdr:colOff>
      <xdr:row>61</xdr:row>
      <xdr:rowOff>91275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101452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149060</xdr:rowOff>
    </xdr:from>
    <xdr:to>
      <xdr:col>64</xdr:col>
      <xdr:colOff>152400</xdr:colOff>
      <xdr:row>61</xdr:row>
      <xdr:rowOff>79210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76200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108373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108373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13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170109</xdr:rowOff>
    </xdr:from>
    <xdr:to>
      <xdr:col>81</xdr:col>
      <xdr:colOff>44450</xdr:colOff>
      <xdr:row>15</xdr:row>
      <xdr:rowOff>50941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70409"/>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136596</xdr:rowOff>
    </xdr:from>
    <xdr:to>
      <xdr:col>77</xdr:col>
      <xdr:colOff>44450</xdr:colOff>
      <xdr:row>15</xdr:row>
      <xdr:rowOff>50941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536896"/>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136596</xdr:rowOff>
    </xdr:from>
    <xdr:to>
      <xdr:col>72</xdr:col>
      <xdr:colOff>203200</xdr:colOff>
      <xdr:row>14</xdr:row>
      <xdr:rowOff>137936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3689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137936</xdr:rowOff>
    </xdr:from>
    <xdr:to>
      <xdr:col>68</xdr:col>
      <xdr:colOff>152400</xdr:colOff>
      <xdr:row>15</xdr:row>
      <xdr:rowOff>14746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382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119309</xdr:rowOff>
    </xdr:from>
    <xdr:to>
      <xdr:col>81</xdr:col>
      <xdr:colOff>95250</xdr:colOff>
      <xdr:row>15</xdr:row>
      <xdr:rowOff>49459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91386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xdr:rowOff>
    </xdr:from>
    <xdr:to>
      <xdr:col>77</xdr:col>
      <xdr:colOff>95250</xdr:colOff>
      <xdr:row>15</xdr:row>
      <xdr:rowOff>101741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86518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85796</xdr:rowOff>
    </xdr:from>
    <xdr:to>
      <xdr:col>73</xdr:col>
      <xdr:colOff>44450</xdr:colOff>
      <xdr:row>15</xdr:row>
      <xdr:rowOff>15946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87136</xdr:rowOff>
    </xdr:from>
    <xdr:to>
      <xdr:col>68</xdr:col>
      <xdr:colOff>203200</xdr:colOff>
      <xdr:row>15</xdr:row>
      <xdr:rowOff>17286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2063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135396</xdr:rowOff>
    </xdr:from>
    <xdr:to>
      <xdr:col>64</xdr:col>
      <xdr:colOff>152400</xdr:colOff>
      <xdr:row>15</xdr:row>
      <xdr:rowOff>65546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50323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2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類似団体平均と比較すると、人件費に係る経常収支比率が上回ってい</a:t>
          </a:r>
          <a:endParaRPr lang="ja-JP" altLang="ja-JP" sz="1400">
            <a:effectLst/>
          </a:endParaRPr>
        </a:p>
        <a:p>
          <a:r>
            <a:rPr lang="ja-JP" altLang="ja-JP" sz="1100" baseline="0">
              <a:solidFill>
                <a:schemeClr val="dk1"/>
              </a:solidFill>
              <a:effectLst/>
              <a:latin typeface="+mn-lt"/>
              <a:ea typeface="+mn-ea"/>
              <a:cs typeface="+mn-cs"/>
            </a:rPr>
            <a:t>る。今後、人件費関係経費全体について抑制する必要がある。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8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36</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0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137160</xdr:rowOff>
    </xdr:from>
    <xdr:to>
      <xdr:col>15</xdr:col>
      <xdr:colOff>149225</xdr:colOff>
      <xdr:row>36</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108712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108712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4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57912</xdr:rowOff>
    </xdr:from>
    <xdr:to>
      <xdr:col>78</xdr:col>
      <xdr:colOff>120650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169689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類似団体内順位は平均以下となっている。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29028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年度からの補償金免除繰上償還により公債費分は減少傾向である</a:t>
          </a:r>
          <a:r>
            <a:rPr lang="ja-JP" altLang="en-US" sz="1100" baseline="0">
              <a:solidFill>
                <a:schemeClr val="dk1"/>
              </a:solidFill>
              <a:effectLst/>
              <a:latin typeface="+mn-lt"/>
              <a:ea typeface="+mn-ea"/>
              <a:cs typeface="+mn-cs"/>
            </a:rPr>
            <a:t>。</a:t>
          </a:r>
          <a:endParaRPr lang="en-US" altLang="ja-JP" sz="1100" baseline="0">
            <a:solidFill>
              <a:schemeClr val="dk1"/>
            </a:solidFill>
            <a:effectLst/>
            <a:latin typeface="+mn-lt"/>
            <a:ea typeface="+mn-ea"/>
            <a:cs typeface="+mn-cs"/>
          </a:endParaRPr>
        </a:p>
        <a:p>
          <a:pPr fontAlgn="base"/>
          <a:r>
            <a:rPr lang="ja-JP" altLang="ja-JP" sz="1100" baseline="0">
              <a:solidFill>
                <a:schemeClr val="dk1"/>
              </a:solidFill>
              <a:effectLst/>
              <a:latin typeface="+mn-lt"/>
              <a:ea typeface="+mn-ea"/>
              <a:cs typeface="+mn-cs"/>
            </a:rPr>
            <a:t>人口の減や節水志向により料金収入が減少していることが要因である。料金収入の確保及び維持管理費の抑制に努める。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37846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05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65278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83566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83566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775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17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補償金免除繰上償還を積極的に実施した結果減少傾向となってい</a:t>
          </a:r>
          <a:r>
            <a:rPr lang="ja-JP" altLang="en-US" sz="1100" baseline="0">
              <a:solidFill>
                <a:schemeClr val="dk1"/>
              </a:solidFill>
              <a:effectLst/>
              <a:latin typeface="+mn-lt"/>
              <a:ea typeface="+mn-ea"/>
              <a:cs typeface="+mn-cs"/>
            </a:rPr>
            <a:t>た</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17.3%</a:t>
          </a:r>
          <a:r>
            <a:rPr lang="ja-JP" altLang="ja-JP" sz="1100" baseline="0">
              <a:solidFill>
                <a:schemeClr val="dk1"/>
              </a:solidFill>
              <a:effectLst/>
              <a:latin typeface="+mn-lt"/>
              <a:ea typeface="+mn-ea"/>
              <a:cs typeface="+mn-cs"/>
            </a:rPr>
            <a:t>となって</a:t>
          </a:r>
          <a:r>
            <a:rPr lang="ja-JP" altLang="en-US" sz="1100" baseline="0">
              <a:solidFill>
                <a:schemeClr val="dk1"/>
              </a:solidFill>
              <a:effectLst/>
              <a:latin typeface="+mn-lt"/>
              <a:ea typeface="+mn-ea"/>
              <a:cs typeface="+mn-cs"/>
            </a:rPr>
            <a:t>おり前年度から</a:t>
          </a:r>
          <a:r>
            <a:rPr lang="en-US" altLang="ja-JP" sz="1100" baseline="0">
              <a:solidFill>
                <a:schemeClr val="dk1"/>
              </a:solidFill>
              <a:effectLst/>
              <a:latin typeface="+mn-lt"/>
              <a:ea typeface="+mn-ea"/>
              <a:cs typeface="+mn-cs"/>
            </a:rPr>
            <a:t>0.1</a:t>
          </a:r>
          <a:r>
            <a:rPr lang="ja-JP" altLang="en-US" sz="1100" baseline="0">
              <a:solidFill>
                <a:schemeClr val="dk1"/>
              </a:solidFill>
              <a:effectLst/>
              <a:latin typeface="+mn-lt"/>
              <a:ea typeface="+mn-ea"/>
              <a:cs typeface="+mn-cs"/>
            </a:rPr>
            <a:t>％増加している。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自立推進の精神に沿った事業を計画・実施し地方債の発行を抑制する。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64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年々増加傾向であるが、類似団体平均と比較すると若干</a:t>
          </a:r>
          <a:r>
            <a:rPr lang="ja-JP" altLang="en-US" sz="1100" baseline="0">
              <a:solidFill>
                <a:schemeClr val="dk1"/>
              </a:solidFill>
              <a:effectLst/>
              <a:latin typeface="+mn-lt"/>
              <a:ea typeface="+mn-ea"/>
              <a:cs typeface="+mn-cs"/>
            </a:rPr>
            <a:t>下回っており、経常経費が抑制され改善されていることが見える</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も</a:t>
          </a:r>
          <a:r>
            <a:rPr lang="ja-JP" altLang="ja-JP" sz="1100" baseline="0">
              <a:solidFill>
                <a:schemeClr val="dk1"/>
              </a:solidFill>
              <a:effectLst/>
              <a:latin typeface="+mn-lt"/>
              <a:ea typeface="+mn-ea"/>
              <a:cs typeface="+mn-cs"/>
            </a:rPr>
            <a:t>上回らないように会計全体で経常経費の抑制を図る。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87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53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76</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76</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90188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11770</xdr:rowOff>
    </xdr:from>
    <xdr:to>
      <xdr:col>29</xdr:col>
      <xdr:colOff>127000</xdr:colOff>
      <xdr:row>18</xdr:row>
      <xdr:rowOff>21455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5495"/>
          <a:ext cx="647700" cy="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21455</xdr:rowOff>
    </xdr:from>
    <xdr:to>
      <xdr:col>26</xdr:col>
      <xdr:colOff>50800</xdr:colOff>
      <xdr:row>18</xdr:row>
      <xdr:rowOff>31908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5180"/>
          <a:ext cx="698500" cy="1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31908</xdr:rowOff>
    </xdr:from>
    <xdr:to>
      <xdr:col>22</xdr:col>
      <xdr:colOff>114300</xdr:colOff>
      <xdr:row>18</xdr:row>
      <xdr:rowOff>52962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5633"/>
          <a:ext cx="698500" cy="2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52962</xdr:rowOff>
    </xdr:from>
    <xdr:to>
      <xdr:col>18</xdr:col>
      <xdr:colOff>177800</xdr:colOff>
      <xdr:row>18</xdr:row>
      <xdr:rowOff>54391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6687"/>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132420</xdr:rowOff>
    </xdr:from>
    <xdr:to>
      <xdr:col>29</xdr:col>
      <xdr:colOff>177800</xdr:colOff>
      <xdr:row>18</xdr:row>
      <xdr:rowOff>62570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104497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142105</xdr:rowOff>
    </xdr:from>
    <xdr:to>
      <xdr:col>26</xdr:col>
      <xdr:colOff>101600</xdr:colOff>
      <xdr:row>18</xdr:row>
      <xdr:rowOff>72255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57032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152558</xdr:rowOff>
    </xdr:from>
    <xdr:to>
      <xdr:col>22</xdr:col>
      <xdr:colOff>165100</xdr:colOff>
      <xdr:row>18</xdr:row>
      <xdr:rowOff>82708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67485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2162</xdr:rowOff>
    </xdr:from>
    <xdr:to>
      <xdr:col>19</xdr:col>
      <xdr:colOff>38100</xdr:colOff>
      <xdr:row>18</xdr:row>
      <xdr:rowOff>103762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88539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3591</xdr:rowOff>
    </xdr:from>
    <xdr:to>
      <xdr:col>15</xdr:col>
      <xdr:colOff>101600</xdr:colOff>
      <xdr:row>18</xdr:row>
      <xdr:rowOff>105191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115368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0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14651</xdr:rowOff>
    </xdr:from>
    <xdr:to>
      <xdr:col>29</xdr:col>
      <xdr:colOff>127000</xdr:colOff>
      <xdr:row>36</xdr:row>
      <xdr:rowOff>20107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67901"/>
          <a:ext cx="647700" cy="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323329</xdr:rowOff>
    </xdr:from>
    <xdr:to>
      <xdr:col>26</xdr:col>
      <xdr:colOff>50800</xdr:colOff>
      <xdr:row>36</xdr:row>
      <xdr:rowOff>20107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3679"/>
          <a:ext cx="698500" cy="3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309332</xdr:rowOff>
    </xdr:from>
    <xdr:to>
      <xdr:col>22</xdr:col>
      <xdr:colOff>114300</xdr:colOff>
      <xdr:row>35</xdr:row>
      <xdr:rowOff>323329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19682"/>
          <a:ext cx="698500" cy="1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309332</xdr:rowOff>
    </xdr:from>
    <xdr:to>
      <xdr:col>18</xdr:col>
      <xdr:colOff>177800</xdr:colOff>
      <xdr:row>35</xdr:row>
      <xdr:rowOff>324335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19682"/>
          <a:ext cx="698500" cy="1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306751</xdr:rowOff>
    </xdr:from>
    <xdr:to>
      <xdr:col>29</xdr:col>
      <xdr:colOff>177800</xdr:colOff>
      <xdr:row>36</xdr:row>
      <xdr:rowOff>65451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1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278828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312207</xdr:rowOff>
    </xdr:from>
    <xdr:to>
      <xdr:col>26</xdr:col>
      <xdr:colOff>101600</xdr:colOff>
      <xdr:row>36</xdr:row>
      <xdr:rowOff>70907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55684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0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272529</xdr:rowOff>
    </xdr:from>
    <xdr:to>
      <xdr:col>22</xdr:col>
      <xdr:colOff>165100</xdr:colOff>
      <xdr:row>36</xdr:row>
      <xdr:rowOff>31229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41406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5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258532</xdr:rowOff>
    </xdr:from>
    <xdr:to>
      <xdr:col>19</xdr:col>
      <xdr:colOff>38100</xdr:colOff>
      <xdr:row>36</xdr:row>
      <xdr:rowOff>17232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27409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273535</xdr:rowOff>
    </xdr:from>
    <xdr:to>
      <xdr:col>15</xdr:col>
      <xdr:colOff>101600</xdr:colOff>
      <xdr:row>36</xdr:row>
      <xdr:rowOff>32235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100008</xdr:rowOff>
    </xdr:from>
    <xdr:to>
      <xdr:col>24</xdr:col>
      <xdr:colOff>63500</xdr:colOff>
      <xdr:row>36</xdr:row>
      <xdr:rowOff>107972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2208"/>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107972</xdr:rowOff>
    </xdr:from>
    <xdr:to>
      <xdr:col>19</xdr:col>
      <xdr:colOff>177800</xdr:colOff>
      <xdr:row>36</xdr:row>
      <xdr:rowOff>112236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0172"/>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112236</xdr:rowOff>
    </xdr:from>
    <xdr:to>
      <xdr:col>15</xdr:col>
      <xdr:colOff>50800</xdr:colOff>
      <xdr:row>36</xdr:row>
      <xdr:rowOff>142487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4436"/>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142487</xdr:rowOff>
    </xdr:from>
    <xdr:to>
      <xdr:col>10</xdr:col>
      <xdr:colOff>114300</xdr:colOff>
      <xdr:row>36</xdr:row>
      <xdr:rowOff>144494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14687"/>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49208</xdr:rowOff>
    </xdr:from>
    <xdr:to>
      <xdr:col>24</xdr:col>
      <xdr:colOff>114300</xdr:colOff>
      <xdr:row>36</xdr:row>
      <xdr:rowOff>150808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27635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57172</xdr:rowOff>
    </xdr:from>
    <xdr:to>
      <xdr:col>20</xdr:col>
      <xdr:colOff>38100</xdr:colOff>
      <xdr:row>36</xdr:row>
      <xdr:rowOff>158772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149899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61436</xdr:rowOff>
    </xdr:from>
    <xdr:to>
      <xdr:col>15</xdr:col>
      <xdr:colOff>101600</xdr:colOff>
      <xdr:row>36</xdr:row>
      <xdr:rowOff>163036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154163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91687</xdr:rowOff>
    </xdr:from>
    <xdr:to>
      <xdr:col>10</xdr:col>
      <xdr:colOff>165100</xdr:colOff>
      <xdr:row>37</xdr:row>
      <xdr:rowOff>21837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12964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5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93694</xdr:rowOff>
    </xdr:from>
    <xdr:to>
      <xdr:col>6</xdr:col>
      <xdr:colOff>38100</xdr:colOff>
      <xdr:row>37</xdr:row>
      <xdr:rowOff>23844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5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134454</xdr:rowOff>
    </xdr:from>
    <xdr:to>
      <xdr:col>24</xdr:col>
      <xdr:colOff>63500</xdr:colOff>
      <xdr:row>57</xdr:row>
      <xdr:rowOff>154484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07104"/>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154484</xdr:rowOff>
    </xdr:from>
    <xdr:to>
      <xdr:col>19</xdr:col>
      <xdr:colOff>177800</xdr:colOff>
      <xdr:row>57</xdr:row>
      <xdr:rowOff>168991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27134"/>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153180</xdr:rowOff>
    </xdr:from>
    <xdr:to>
      <xdr:col>15</xdr:col>
      <xdr:colOff>50800</xdr:colOff>
      <xdr:row>57</xdr:row>
      <xdr:rowOff>168991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925830"/>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153180</xdr:rowOff>
    </xdr:from>
    <xdr:to>
      <xdr:col>10</xdr:col>
      <xdr:colOff>114300</xdr:colOff>
      <xdr:row>58</xdr:row>
      <xdr:rowOff>15168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25830"/>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83654</xdr:rowOff>
    </xdr:from>
    <xdr:to>
      <xdr:col>24</xdr:col>
      <xdr:colOff>114300</xdr:colOff>
      <xdr:row>58</xdr:row>
      <xdr:rowOff>13804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170031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7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103684</xdr:rowOff>
    </xdr:from>
    <xdr:to>
      <xdr:col>20</xdr:col>
      <xdr:colOff>38100</xdr:colOff>
      <xdr:row>58</xdr:row>
      <xdr:rowOff>33834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24961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6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118191</xdr:rowOff>
    </xdr:from>
    <xdr:to>
      <xdr:col>15</xdr:col>
      <xdr:colOff>101600</xdr:colOff>
      <xdr:row>58</xdr:row>
      <xdr:rowOff>48341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39468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8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102380</xdr:rowOff>
    </xdr:from>
    <xdr:to>
      <xdr:col>10</xdr:col>
      <xdr:colOff>165100</xdr:colOff>
      <xdr:row>58</xdr:row>
      <xdr:rowOff>32530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23657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135818</xdr:rowOff>
    </xdr:from>
    <xdr:to>
      <xdr:col>6</xdr:col>
      <xdr:colOff>38100</xdr:colOff>
      <xdr:row>58</xdr:row>
      <xdr:rowOff>65968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57095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121069</xdr:rowOff>
    </xdr:from>
    <xdr:to>
      <xdr:col>24</xdr:col>
      <xdr:colOff>63500</xdr:colOff>
      <xdr:row>78</xdr:row>
      <xdr:rowOff>139030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41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139030</xdr:rowOff>
    </xdr:from>
    <xdr:to>
      <xdr:col>19</xdr:col>
      <xdr:colOff>177800</xdr:colOff>
      <xdr:row>78</xdr:row>
      <xdr:rowOff>170512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2130"/>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159179</xdr:rowOff>
    </xdr:from>
    <xdr:to>
      <xdr:col>15</xdr:col>
      <xdr:colOff>50800</xdr:colOff>
      <xdr:row>78</xdr:row>
      <xdr:rowOff>170512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2279"/>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159179</xdr:rowOff>
    </xdr:from>
    <xdr:to>
      <xdr:col>10</xdr:col>
      <xdr:colOff>114300</xdr:colOff>
      <xdr:row>79</xdr:row>
      <xdr:rowOff>13170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2279"/>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70269</xdr:rowOff>
    </xdr:from>
    <xdr:to>
      <xdr:col>24</xdr:col>
      <xdr:colOff>114300</xdr:colOff>
      <xdr:row>79</xdr:row>
      <xdr:rowOff>419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48696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88230</xdr:rowOff>
    </xdr:from>
    <xdr:to>
      <xdr:col>20</xdr:col>
      <xdr:colOff>38100</xdr:colOff>
      <xdr:row>79</xdr:row>
      <xdr:rowOff>18380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9507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119712</xdr:rowOff>
    </xdr:from>
    <xdr:to>
      <xdr:col>15</xdr:col>
      <xdr:colOff>101600</xdr:colOff>
      <xdr:row>79</xdr:row>
      <xdr:rowOff>49862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108379</xdr:rowOff>
    </xdr:from>
    <xdr:to>
      <xdr:col>10</xdr:col>
      <xdr:colOff>165100</xdr:colOff>
      <xdr:row>79</xdr:row>
      <xdr:rowOff>38529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29656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133820</xdr:rowOff>
    </xdr:from>
    <xdr:to>
      <xdr:col>6</xdr:col>
      <xdr:colOff>38100</xdr:colOff>
      <xdr:row>79</xdr:row>
      <xdr:rowOff>63970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55097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119431</xdr:rowOff>
    </xdr:from>
    <xdr:to>
      <xdr:col>24</xdr:col>
      <xdr:colOff>63500</xdr:colOff>
      <xdr:row>96</xdr:row>
      <xdr:rowOff>142317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8631"/>
          <a:ext cx="8382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104242</xdr:rowOff>
    </xdr:from>
    <xdr:to>
      <xdr:col>19</xdr:col>
      <xdr:colOff>177800</xdr:colOff>
      <xdr:row>96</xdr:row>
      <xdr:rowOff>142317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63442"/>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88176</xdr:rowOff>
    </xdr:from>
    <xdr:to>
      <xdr:col>15</xdr:col>
      <xdr:colOff>50800</xdr:colOff>
      <xdr:row>96</xdr:row>
      <xdr:rowOff>104242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473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88176</xdr:rowOff>
    </xdr:from>
    <xdr:to>
      <xdr:col>10</xdr:col>
      <xdr:colOff>114300</xdr:colOff>
      <xdr:row>96</xdr:row>
      <xdr:rowOff>160020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47376"/>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68631</xdr:rowOff>
    </xdr:from>
    <xdr:to>
      <xdr:col>24</xdr:col>
      <xdr:colOff>114300</xdr:colOff>
      <xdr:row>96</xdr:row>
      <xdr:rowOff>170231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47058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91517</xdr:rowOff>
    </xdr:from>
    <xdr:to>
      <xdr:col>20</xdr:col>
      <xdr:colOff>38100</xdr:colOff>
      <xdr:row>97</xdr:row>
      <xdr:rowOff>21667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38194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53442</xdr:rowOff>
    </xdr:from>
    <xdr:to>
      <xdr:col>15</xdr:col>
      <xdr:colOff>101600</xdr:colOff>
      <xdr:row>96</xdr:row>
      <xdr:rowOff>155042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37376</xdr:rowOff>
    </xdr:from>
    <xdr:to>
      <xdr:col>10</xdr:col>
      <xdr:colOff>165100</xdr:colOff>
      <xdr:row>96</xdr:row>
      <xdr:rowOff>138976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109220</xdr:rowOff>
    </xdr:from>
    <xdr:to>
      <xdr:col>6</xdr:col>
      <xdr:colOff>38100</xdr:colOff>
      <xdr:row>97</xdr:row>
      <xdr:rowOff>39370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55897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140789</xdr:rowOff>
    </xdr:from>
    <xdr:to>
      <xdr:col>55</xdr:col>
      <xdr:colOff>0</xdr:colOff>
      <xdr:row>37</xdr:row>
      <xdr:rowOff>5295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12989"/>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145385</xdr:rowOff>
    </xdr:from>
    <xdr:to>
      <xdr:col>50</xdr:col>
      <xdr:colOff>114300</xdr:colOff>
      <xdr:row>36</xdr:row>
      <xdr:rowOff>140789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146135"/>
          <a:ext cx="889000" cy="1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145385</xdr:rowOff>
    </xdr:from>
    <xdr:to>
      <xdr:col>45</xdr:col>
      <xdr:colOff>177800</xdr:colOff>
      <xdr:row>36</xdr:row>
      <xdr:rowOff>85876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46135"/>
          <a:ext cx="889000" cy="1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85876</xdr:rowOff>
    </xdr:from>
    <xdr:to>
      <xdr:col>41</xdr:col>
      <xdr:colOff>50800</xdr:colOff>
      <xdr:row>37</xdr:row>
      <xdr:rowOff>16728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58076"/>
          <a:ext cx="889000" cy="10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125945</xdr:rowOff>
    </xdr:from>
    <xdr:to>
      <xdr:col>55</xdr:col>
      <xdr:colOff>50800</xdr:colOff>
      <xdr:row>37</xdr:row>
      <xdr:rowOff>56095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104372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89989</xdr:rowOff>
    </xdr:from>
    <xdr:to>
      <xdr:col>50</xdr:col>
      <xdr:colOff>165100</xdr:colOff>
      <xdr:row>37</xdr:row>
      <xdr:rowOff>20139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11266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94585</xdr:rowOff>
    </xdr:from>
    <xdr:to>
      <xdr:col>46</xdr:col>
      <xdr:colOff>38100</xdr:colOff>
      <xdr:row>36</xdr:row>
      <xdr:rowOff>24735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9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41262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7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35076</xdr:rowOff>
    </xdr:from>
    <xdr:to>
      <xdr:col>41</xdr:col>
      <xdr:colOff>101600</xdr:colOff>
      <xdr:row>36</xdr:row>
      <xdr:rowOff>136676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127803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137378</xdr:rowOff>
    </xdr:from>
    <xdr:to>
      <xdr:col>36</xdr:col>
      <xdr:colOff>165100</xdr:colOff>
      <xdr:row>37</xdr:row>
      <xdr:rowOff>67528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58655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77518</xdr:rowOff>
    </xdr:from>
    <xdr:to>
      <xdr:col>55</xdr:col>
      <xdr:colOff>0</xdr:colOff>
      <xdr:row>57</xdr:row>
      <xdr:rowOff>101060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50168"/>
          <a:ext cx="8382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101060</xdr:rowOff>
    </xdr:from>
    <xdr:to>
      <xdr:col>50</xdr:col>
      <xdr:colOff>114300</xdr:colOff>
      <xdr:row>57</xdr:row>
      <xdr:rowOff>104720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73710"/>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104720</xdr:rowOff>
    </xdr:from>
    <xdr:to>
      <xdr:col>45</xdr:col>
      <xdr:colOff>177800</xdr:colOff>
      <xdr:row>57</xdr:row>
      <xdr:rowOff>110767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77370"/>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110767</xdr:rowOff>
    </xdr:from>
    <xdr:to>
      <xdr:col>41</xdr:col>
      <xdr:colOff>50800</xdr:colOff>
      <xdr:row>57</xdr:row>
      <xdr:rowOff>120743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83417"/>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26718</xdr:rowOff>
    </xdr:from>
    <xdr:to>
      <xdr:col>55</xdr:col>
      <xdr:colOff>50800</xdr:colOff>
      <xdr:row>57</xdr:row>
      <xdr:rowOff>128318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50260</xdr:rowOff>
    </xdr:from>
    <xdr:to>
      <xdr:col>50</xdr:col>
      <xdr:colOff>165100</xdr:colOff>
      <xdr:row>57</xdr:row>
      <xdr:rowOff>151860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142987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1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53920</xdr:rowOff>
    </xdr:from>
    <xdr:to>
      <xdr:col>46</xdr:col>
      <xdr:colOff>38100</xdr:colOff>
      <xdr:row>57</xdr:row>
      <xdr:rowOff>155520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146647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59967</xdr:rowOff>
    </xdr:from>
    <xdr:to>
      <xdr:col>41</xdr:col>
      <xdr:colOff>101600</xdr:colOff>
      <xdr:row>57</xdr:row>
      <xdr:rowOff>161567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152694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2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69943</xdr:rowOff>
    </xdr:from>
    <xdr:to>
      <xdr:col>36</xdr:col>
      <xdr:colOff>165100</xdr:colOff>
      <xdr:row>58</xdr:row>
      <xdr:rowOff>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162670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158347</xdr:rowOff>
    </xdr:from>
    <xdr:to>
      <xdr:col>55</xdr:col>
      <xdr:colOff>0</xdr:colOff>
      <xdr:row>79</xdr:row>
      <xdr:rowOff>3015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31447"/>
          <a:ext cx="8382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3015</xdr:rowOff>
    </xdr:from>
    <xdr:to>
      <xdr:col>50</xdr:col>
      <xdr:colOff>114300</xdr:colOff>
      <xdr:row>79</xdr:row>
      <xdr:rowOff>17796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47565"/>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165866</xdr:rowOff>
    </xdr:from>
    <xdr:to>
      <xdr:col>45</xdr:col>
      <xdr:colOff>177800</xdr:colOff>
      <xdr:row>79</xdr:row>
      <xdr:rowOff>17796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38966"/>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165866</xdr:rowOff>
    </xdr:from>
    <xdr:to>
      <xdr:col>41</xdr:col>
      <xdr:colOff>50800</xdr:colOff>
      <xdr:row>79</xdr:row>
      <xdr:rowOff>14298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38966"/>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107547</xdr:rowOff>
    </xdr:from>
    <xdr:to>
      <xdr:col>55</xdr:col>
      <xdr:colOff>50800</xdr:colOff>
      <xdr:row>79</xdr:row>
      <xdr:rowOff>37697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123665</xdr:rowOff>
    </xdr:from>
    <xdr:to>
      <xdr:col>50</xdr:col>
      <xdr:colOff>165100</xdr:colOff>
      <xdr:row>79</xdr:row>
      <xdr:rowOff>53815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44942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8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138446</xdr:rowOff>
    </xdr:from>
    <xdr:to>
      <xdr:col>46</xdr:col>
      <xdr:colOff>38100</xdr:colOff>
      <xdr:row>79</xdr:row>
      <xdr:rowOff>68596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59723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115066</xdr:rowOff>
    </xdr:from>
    <xdr:to>
      <xdr:col>41</xdr:col>
      <xdr:colOff>101600</xdr:colOff>
      <xdr:row>79</xdr:row>
      <xdr:rowOff>45216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36343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134948</xdr:rowOff>
    </xdr:from>
    <xdr:to>
      <xdr:col>36</xdr:col>
      <xdr:colOff>165100</xdr:colOff>
      <xdr:row>79</xdr:row>
      <xdr:rowOff>65098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56225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6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100008</xdr:rowOff>
    </xdr:from>
    <xdr:to>
      <xdr:col>55</xdr:col>
      <xdr:colOff>0</xdr:colOff>
      <xdr:row>98</xdr:row>
      <xdr:rowOff>123312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02108"/>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123312</xdr:rowOff>
    </xdr:from>
    <xdr:to>
      <xdr:col>50</xdr:col>
      <xdr:colOff>114300</xdr:colOff>
      <xdr:row>98</xdr:row>
      <xdr:rowOff>143224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25412"/>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143224</xdr:rowOff>
    </xdr:from>
    <xdr:to>
      <xdr:col>45</xdr:col>
      <xdr:colOff>177800</xdr:colOff>
      <xdr:row>98</xdr:row>
      <xdr:rowOff>146842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45324"/>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141274</xdr:rowOff>
    </xdr:from>
    <xdr:to>
      <xdr:col>41</xdr:col>
      <xdr:colOff>50800</xdr:colOff>
      <xdr:row>98</xdr:row>
      <xdr:rowOff>146842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43374"/>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49208</xdr:rowOff>
    </xdr:from>
    <xdr:to>
      <xdr:col>55</xdr:col>
      <xdr:colOff>50800</xdr:colOff>
      <xdr:row>98</xdr:row>
      <xdr:rowOff>150808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72512</xdr:rowOff>
    </xdr:from>
    <xdr:to>
      <xdr:col>50</xdr:col>
      <xdr:colOff>165100</xdr:colOff>
      <xdr:row>99</xdr:row>
      <xdr:rowOff>2662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165239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9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92424</xdr:rowOff>
    </xdr:from>
    <xdr:to>
      <xdr:col>46</xdr:col>
      <xdr:colOff>38100</xdr:colOff>
      <xdr:row>99</xdr:row>
      <xdr:rowOff>22574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96042</xdr:rowOff>
    </xdr:from>
    <xdr:to>
      <xdr:col>41</xdr:col>
      <xdr:colOff>101600</xdr:colOff>
      <xdr:row>99</xdr:row>
      <xdr:rowOff>26192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17319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90474</xdr:rowOff>
    </xdr:from>
    <xdr:to>
      <xdr:col>36</xdr:col>
      <xdr:colOff>165100</xdr:colOff>
      <xdr:row>99</xdr:row>
      <xdr:rowOff>20624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7613</xdr:rowOff>
    </xdr:from>
    <xdr:to>
      <xdr:col>85</xdr:col>
      <xdr:colOff>127000</xdr:colOff>
      <xdr:row>39</xdr:row>
      <xdr:rowOff>40859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4163"/>
          <a:ext cx="8382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159658</xdr:rowOff>
    </xdr:from>
    <xdr:to>
      <xdr:col>81</xdr:col>
      <xdr:colOff>50800</xdr:colOff>
      <xdr:row>39</xdr:row>
      <xdr:rowOff>7613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74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157060</xdr:rowOff>
    </xdr:from>
    <xdr:to>
      <xdr:col>76</xdr:col>
      <xdr:colOff>114300</xdr:colOff>
      <xdr:row>38</xdr:row>
      <xdr:rowOff>159658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72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94549</xdr:rowOff>
    </xdr:from>
    <xdr:to>
      <xdr:col>71</xdr:col>
      <xdr:colOff>177800</xdr:colOff>
      <xdr:row>38</xdr:row>
      <xdr:rowOff>157060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09649"/>
          <a:ext cx="889000" cy="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161509</xdr:rowOff>
    </xdr:from>
    <xdr:to>
      <xdr:col>85</xdr:col>
      <xdr:colOff>177800</xdr:colOff>
      <xdr:row>39</xdr:row>
      <xdr:rowOff>91659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128263</xdr:rowOff>
    </xdr:from>
    <xdr:to>
      <xdr:col>81</xdr:col>
      <xdr:colOff>101600</xdr:colOff>
      <xdr:row>39</xdr:row>
      <xdr:rowOff>58413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74940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108858</xdr:rowOff>
    </xdr:from>
    <xdr:to>
      <xdr:col>76</xdr:col>
      <xdr:colOff>165100</xdr:colOff>
      <xdr:row>39</xdr:row>
      <xdr:rowOff>39008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55536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3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106260</xdr:rowOff>
    </xdr:from>
    <xdr:to>
      <xdr:col>72</xdr:col>
      <xdr:colOff>38100</xdr:colOff>
      <xdr:row>39</xdr:row>
      <xdr:rowOff>36410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52937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3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43749</xdr:rowOff>
    </xdr:from>
    <xdr:to>
      <xdr:col>67</xdr:col>
      <xdr:colOff>101600</xdr:colOff>
      <xdr:row>38</xdr:row>
      <xdr:rowOff>145349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161877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3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108206</xdr:rowOff>
    </xdr:from>
    <xdr:to>
      <xdr:col>85</xdr:col>
      <xdr:colOff>127000</xdr:colOff>
      <xdr:row>77</xdr:row>
      <xdr:rowOff>118379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985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77795</xdr:rowOff>
    </xdr:from>
    <xdr:to>
      <xdr:col>81</xdr:col>
      <xdr:colOff>50800</xdr:colOff>
      <xdr:row>77</xdr:row>
      <xdr:rowOff>118379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79445"/>
          <a:ext cx="889000" cy="4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77795</xdr:rowOff>
    </xdr:from>
    <xdr:to>
      <xdr:col>76</xdr:col>
      <xdr:colOff>114300</xdr:colOff>
      <xdr:row>77</xdr:row>
      <xdr:rowOff>107728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79445"/>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90770</xdr:rowOff>
    </xdr:from>
    <xdr:to>
      <xdr:col>71</xdr:col>
      <xdr:colOff>177800</xdr:colOff>
      <xdr:row>77</xdr:row>
      <xdr:rowOff>107728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92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57406</xdr:rowOff>
    </xdr:from>
    <xdr:to>
      <xdr:col>85</xdr:col>
      <xdr:colOff>177800</xdr:colOff>
      <xdr:row>77</xdr:row>
      <xdr:rowOff>159006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35833</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3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67579</xdr:rowOff>
    </xdr:from>
    <xdr:to>
      <xdr:col>81</xdr:col>
      <xdr:colOff>101600</xdr:colOff>
      <xdr:row>77</xdr:row>
      <xdr:rowOff>169179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26995</xdr:rowOff>
    </xdr:from>
    <xdr:to>
      <xdr:col>76</xdr:col>
      <xdr:colOff>165100</xdr:colOff>
      <xdr:row>77</xdr:row>
      <xdr:rowOff>128595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145122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300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56928</xdr:rowOff>
    </xdr:from>
    <xdr:to>
      <xdr:col>72</xdr:col>
      <xdr:colOff>38100</xdr:colOff>
      <xdr:row>77</xdr:row>
      <xdr:rowOff>158528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149655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33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39970</xdr:rowOff>
    </xdr:from>
    <xdr:to>
      <xdr:col>67</xdr:col>
      <xdr:colOff>101600</xdr:colOff>
      <xdr:row>77</xdr:row>
      <xdr:rowOff>141570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132697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24431</xdr:rowOff>
    </xdr:from>
    <xdr:to>
      <xdr:col>85</xdr:col>
      <xdr:colOff>127000</xdr:colOff>
      <xdr:row>98</xdr:row>
      <xdr:rowOff>113250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26531"/>
          <a:ext cx="838200" cy="8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87086</xdr:rowOff>
    </xdr:from>
    <xdr:to>
      <xdr:col>81</xdr:col>
      <xdr:colOff>50800</xdr:colOff>
      <xdr:row>98</xdr:row>
      <xdr:rowOff>113250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89186"/>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11643</xdr:rowOff>
    </xdr:from>
    <xdr:to>
      <xdr:col>76</xdr:col>
      <xdr:colOff>114300</xdr:colOff>
      <xdr:row>98</xdr:row>
      <xdr:rowOff>87086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13743"/>
          <a:ext cx="8890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96298</xdr:rowOff>
    </xdr:from>
    <xdr:to>
      <xdr:col>71</xdr:col>
      <xdr:colOff>177800</xdr:colOff>
      <xdr:row>98</xdr:row>
      <xdr:rowOff>11643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26948"/>
          <a:ext cx="889000" cy="8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145081</xdr:rowOff>
    </xdr:from>
    <xdr:to>
      <xdr:col>85</xdr:col>
      <xdr:colOff>177800</xdr:colOff>
      <xdr:row>98</xdr:row>
      <xdr:rowOff>75231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60008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62450</xdr:rowOff>
    </xdr:from>
    <xdr:to>
      <xdr:col>81</xdr:col>
      <xdr:colOff>101600</xdr:colOff>
      <xdr:row>98</xdr:row>
      <xdr:rowOff>164050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155177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36286</xdr:rowOff>
    </xdr:from>
    <xdr:to>
      <xdr:col>76</xdr:col>
      <xdr:colOff>165100</xdr:colOff>
      <xdr:row>98</xdr:row>
      <xdr:rowOff>137886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129013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132293</xdr:rowOff>
    </xdr:from>
    <xdr:to>
      <xdr:col>72</xdr:col>
      <xdr:colOff>38100</xdr:colOff>
      <xdr:row>98</xdr:row>
      <xdr:rowOff>62443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53570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45498</xdr:rowOff>
    </xdr:from>
    <xdr:to>
      <xdr:col>67</xdr:col>
      <xdr:colOff>101600</xdr:colOff>
      <xdr:row>97</xdr:row>
      <xdr:rowOff>147098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138225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77651</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21301"/>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52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26851</xdr:rowOff>
    </xdr:from>
    <xdr:to>
      <xdr:col>98</xdr:col>
      <xdr:colOff>38100</xdr:colOff>
      <xdr:row>37</xdr:row>
      <xdr:rowOff>128451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144978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64838</xdr:rowOff>
    </xdr:from>
    <xdr:to>
      <xdr:col>116</xdr:col>
      <xdr:colOff>63500</xdr:colOff>
      <xdr:row>58</xdr:row>
      <xdr:rowOff>65670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08938"/>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65670</xdr:rowOff>
    </xdr:from>
    <xdr:to>
      <xdr:col>111</xdr:col>
      <xdr:colOff>177800</xdr:colOff>
      <xdr:row>58</xdr:row>
      <xdr:rowOff>67270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097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67270</xdr:rowOff>
    </xdr:from>
    <xdr:to>
      <xdr:col>107</xdr:col>
      <xdr:colOff>50800</xdr:colOff>
      <xdr:row>58</xdr:row>
      <xdr:rowOff>69182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11370"/>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63915</xdr:rowOff>
    </xdr:from>
    <xdr:to>
      <xdr:col>102</xdr:col>
      <xdr:colOff>114300</xdr:colOff>
      <xdr:row>58</xdr:row>
      <xdr:rowOff>69182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08015"/>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14038</xdr:rowOff>
    </xdr:from>
    <xdr:to>
      <xdr:col>116</xdr:col>
      <xdr:colOff>114300</xdr:colOff>
      <xdr:row>58</xdr:row>
      <xdr:rowOff>115638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14870</xdr:rowOff>
    </xdr:from>
    <xdr:to>
      <xdr:col>112</xdr:col>
      <xdr:colOff>38100</xdr:colOff>
      <xdr:row>58</xdr:row>
      <xdr:rowOff>116470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107597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5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16470</xdr:rowOff>
    </xdr:from>
    <xdr:to>
      <xdr:col>107</xdr:col>
      <xdr:colOff>101600</xdr:colOff>
      <xdr:row>58</xdr:row>
      <xdr:rowOff>118070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109197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18382</xdr:rowOff>
    </xdr:from>
    <xdr:to>
      <xdr:col>102</xdr:col>
      <xdr:colOff>165100</xdr:colOff>
      <xdr:row>58</xdr:row>
      <xdr:rowOff>119982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136509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13115</xdr:rowOff>
    </xdr:from>
    <xdr:to>
      <xdr:col>98</xdr:col>
      <xdr:colOff>38100</xdr:colOff>
      <xdr:row>58</xdr:row>
      <xdr:rowOff>114715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131242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11094</xdr:rowOff>
    </xdr:from>
    <xdr:to>
      <xdr:col>116</xdr:col>
      <xdr:colOff>63500</xdr:colOff>
      <xdr:row>76</xdr:row>
      <xdr:rowOff>42394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41294"/>
          <a:ext cx="8382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3381</xdr:rowOff>
    </xdr:from>
    <xdr:to>
      <xdr:col>111</xdr:col>
      <xdr:colOff>177800</xdr:colOff>
      <xdr:row>76</xdr:row>
      <xdr:rowOff>11094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33581"/>
          <a:ext cx="8890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977</xdr:rowOff>
    </xdr:from>
    <xdr:to>
      <xdr:col>107</xdr:col>
      <xdr:colOff>50800</xdr:colOff>
      <xdr:row>76</xdr:row>
      <xdr:rowOff>3381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31177"/>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977</xdr:rowOff>
    </xdr:from>
    <xdr:to>
      <xdr:col>102</xdr:col>
      <xdr:colOff>114300</xdr:colOff>
      <xdr:row>76</xdr:row>
      <xdr:rowOff>16297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31177"/>
          <a:ext cx="8890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163044</xdr:rowOff>
    </xdr:from>
    <xdr:to>
      <xdr:col>116</xdr:col>
      <xdr:colOff>114300</xdr:colOff>
      <xdr:row>76</xdr:row>
      <xdr:rowOff>93194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141471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131744</xdr:rowOff>
    </xdr:from>
    <xdr:to>
      <xdr:col>112</xdr:col>
      <xdr:colOff>38100</xdr:colOff>
      <xdr:row>76</xdr:row>
      <xdr:rowOff>61894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53021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30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124031</xdr:rowOff>
    </xdr:from>
    <xdr:to>
      <xdr:col>107</xdr:col>
      <xdr:colOff>101600</xdr:colOff>
      <xdr:row>76</xdr:row>
      <xdr:rowOff>54181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45308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3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121627</xdr:rowOff>
    </xdr:from>
    <xdr:to>
      <xdr:col>102</xdr:col>
      <xdr:colOff>165100</xdr:colOff>
      <xdr:row>76</xdr:row>
      <xdr:rowOff>51777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42904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307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136947</xdr:rowOff>
    </xdr:from>
    <xdr:to>
      <xdr:col>98</xdr:col>
      <xdr:colOff>38100</xdr:colOff>
      <xdr:row>76</xdr:row>
      <xdr:rowOff>67097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58224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308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917</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167</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千円程度で推移してきたが上昇</a:t>
          </a:r>
          <a:r>
            <a:rPr lang="ja-JP" altLang="en-US" sz="1100" baseline="0">
              <a:solidFill>
                <a:schemeClr val="dk1"/>
              </a:solidFill>
              <a:effectLst/>
              <a:latin typeface="+mn-lt"/>
              <a:ea typeface="+mn-ea"/>
              <a:cs typeface="+mn-cs"/>
            </a:rPr>
            <a:t>傾向</a:t>
          </a:r>
          <a:r>
            <a:rPr lang="ja-JP" altLang="ja-JP" sz="1100" baseline="0">
              <a:solidFill>
                <a:schemeClr val="dk1"/>
              </a:solidFill>
              <a:effectLst/>
              <a:latin typeface="+mn-lt"/>
              <a:ea typeface="+mn-ea"/>
              <a:cs typeface="+mn-cs"/>
            </a:rPr>
            <a:t>にある。</a:t>
          </a:r>
          <a:endParaRPr lang="ja-JP" altLang="ja-JP" sz="1400">
            <a:effectLst/>
          </a:endParaRPr>
        </a:p>
        <a:p>
          <a:r>
            <a:rPr lang="ja-JP" altLang="ja-JP" sz="1100" baseline="0">
              <a:solidFill>
                <a:schemeClr val="dk1"/>
              </a:solidFill>
              <a:effectLst/>
              <a:latin typeface="+mn-lt"/>
              <a:ea typeface="+mn-ea"/>
              <a:cs typeface="+mn-cs"/>
            </a:rPr>
            <a:t>・補助費等は、木曽広域連合事業終了に伴う負担金の減額により住民一人当たり</a:t>
          </a:r>
          <a:r>
            <a:rPr lang="en-US" altLang="ja-JP" sz="1100" baseline="0">
              <a:solidFill>
                <a:schemeClr val="dk1"/>
              </a:solidFill>
              <a:effectLst/>
              <a:latin typeface="+mn-lt"/>
              <a:ea typeface="+mn-ea"/>
              <a:cs typeface="+mn-cs"/>
            </a:rPr>
            <a:t>100</a:t>
          </a:r>
          <a:r>
            <a:rPr lang="ja-JP" altLang="ja-JP" sz="1100" baseline="0">
              <a:solidFill>
                <a:schemeClr val="dk1"/>
              </a:solidFill>
              <a:effectLst/>
              <a:latin typeface="+mn-lt"/>
              <a:ea typeface="+mn-ea"/>
              <a:cs typeface="+mn-cs"/>
            </a:rPr>
            <a:t>千円となり、類似団体を</a:t>
          </a:r>
          <a:r>
            <a:rPr lang="ja-JP" altLang="en-US" sz="1100" baseline="0">
              <a:solidFill>
                <a:schemeClr val="dk1"/>
              </a:solidFill>
              <a:effectLst/>
              <a:latin typeface="+mn-lt"/>
              <a:ea typeface="+mn-ea"/>
              <a:cs typeface="+mn-cs"/>
            </a:rPr>
            <a:t>下</a:t>
          </a:r>
          <a:r>
            <a:rPr lang="ja-JP" altLang="ja-JP" sz="1100" baseline="0">
              <a:solidFill>
                <a:schemeClr val="dk1"/>
              </a:solidFill>
              <a:effectLst/>
              <a:latin typeface="+mn-lt"/>
              <a:ea typeface="+mn-ea"/>
              <a:cs typeface="+mn-cs"/>
            </a:rPr>
            <a:t>回っ</a:t>
          </a:r>
          <a:r>
            <a:rPr lang="ja-JP" altLang="en-US" sz="1100" baseline="0">
              <a:solidFill>
                <a:schemeClr val="dk1"/>
              </a:solidFill>
              <a:effectLst/>
              <a:latin typeface="+mn-lt"/>
              <a:ea typeface="+mn-ea"/>
              <a:cs typeface="+mn-cs"/>
            </a:rPr>
            <a:t>ており</a:t>
          </a:r>
          <a:r>
            <a:rPr lang="ja-JP" altLang="ja-JP" sz="1100" baseline="0">
              <a:solidFill>
                <a:schemeClr val="dk1"/>
              </a:solidFill>
              <a:effectLst/>
              <a:latin typeface="+mn-lt"/>
              <a:ea typeface="+mn-ea"/>
              <a:cs typeface="+mn-cs"/>
            </a:rPr>
            <a:t>、低い水準となっている。</a:t>
          </a:r>
          <a:endParaRPr lang="ja-JP" altLang="ja-JP" sz="1400">
            <a:effectLst/>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ja-JP" altLang="en-US" sz="1100" baseline="0">
              <a:solidFill>
                <a:schemeClr val="dk1"/>
              </a:solidFill>
              <a:effectLst/>
              <a:latin typeface="+mn-lt"/>
              <a:ea typeface="+mn-ea"/>
              <a:cs typeface="+mn-cs"/>
            </a:rPr>
            <a:t>の金額が</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a:t>
          </a:r>
          <a:r>
            <a:rPr lang="ja-JP" altLang="en-US" sz="1100" baseline="0">
              <a:solidFill>
                <a:schemeClr val="dk1"/>
              </a:solidFill>
              <a:effectLst/>
              <a:latin typeface="+mn-lt"/>
              <a:ea typeface="+mn-ea"/>
              <a:cs typeface="+mn-cs"/>
            </a:rPr>
            <a:t>ったが</a:t>
          </a:r>
          <a:r>
            <a:rPr lang="ja-JP" altLang="ja-JP" sz="1100" baseline="0">
              <a:solidFill>
                <a:schemeClr val="dk1"/>
              </a:solidFill>
              <a:effectLst/>
              <a:latin typeface="+mn-lt"/>
              <a:ea typeface="+mn-ea"/>
              <a:cs typeface="+mn-cs"/>
            </a:rPr>
            <a:t>、事業</a:t>
          </a:r>
          <a:r>
            <a:rPr lang="ja-JP" altLang="en-US" sz="1100" baseline="0">
              <a:solidFill>
                <a:schemeClr val="dk1"/>
              </a:solidFill>
              <a:effectLst/>
              <a:latin typeface="+mn-lt"/>
              <a:ea typeface="+mn-ea"/>
              <a:cs typeface="+mn-cs"/>
            </a:rPr>
            <a:t>が完了したこと、大規模災害が発生していないことからから大幅に減少している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209</a:t>
          </a:r>
          <a:r>
            <a:rPr lang="ja-JP" altLang="ja-JP" sz="1100" baseline="0">
              <a:solidFill>
                <a:schemeClr val="dk1"/>
              </a:solidFill>
              <a:effectLst/>
              <a:latin typeface="+mn-lt"/>
              <a:ea typeface="+mn-ea"/>
              <a:cs typeface="+mn-cs"/>
            </a:rPr>
            <a:t>千円となっており、類似団体と比較して一人当たりコストは低い水準にある</a:t>
          </a:r>
          <a:r>
            <a:rPr lang="ja-JP" altLang="en-US" sz="1100" baseline="0">
              <a:solidFill>
                <a:schemeClr val="dk1"/>
              </a:solidFill>
              <a:effectLst/>
              <a:latin typeface="+mn-lt"/>
              <a:ea typeface="+mn-ea"/>
              <a:cs typeface="+mn-cs"/>
            </a:rPr>
            <a:t>ものの、施設耐震化事業等により費用は増加傾向であり、住民の一人当たりコストも大きく上昇している。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89457</xdr:rowOff>
    </xdr:from>
    <xdr:to>
      <xdr:col>24</xdr:col>
      <xdr:colOff>63500</xdr:colOff>
      <xdr:row>38</xdr:row>
      <xdr:rowOff>91270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4557"/>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91270</xdr:rowOff>
    </xdr:from>
    <xdr:to>
      <xdr:col>19</xdr:col>
      <xdr:colOff>177800</xdr:colOff>
      <xdr:row>38</xdr:row>
      <xdr:rowOff>93359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637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93359</xdr:rowOff>
    </xdr:from>
    <xdr:to>
      <xdr:col>15</xdr:col>
      <xdr:colOff>50800</xdr:colOff>
      <xdr:row>38</xdr:row>
      <xdr:rowOff>102014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08459"/>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67691</xdr:rowOff>
    </xdr:from>
    <xdr:to>
      <xdr:col>10</xdr:col>
      <xdr:colOff>114300</xdr:colOff>
      <xdr:row>38</xdr:row>
      <xdr:rowOff>102014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82791"/>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38657</xdr:rowOff>
    </xdr:from>
    <xdr:to>
      <xdr:col>24</xdr:col>
      <xdr:colOff>114300</xdr:colOff>
      <xdr:row>38</xdr:row>
      <xdr:rowOff>140257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125034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40470</xdr:rowOff>
    </xdr:from>
    <xdr:to>
      <xdr:col>20</xdr:col>
      <xdr:colOff>38100</xdr:colOff>
      <xdr:row>38</xdr:row>
      <xdr:rowOff>142070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133197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42559</xdr:rowOff>
    </xdr:from>
    <xdr:to>
      <xdr:col>15</xdr:col>
      <xdr:colOff>101600</xdr:colOff>
      <xdr:row>38</xdr:row>
      <xdr:rowOff>144159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135286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51214</xdr:rowOff>
    </xdr:from>
    <xdr:to>
      <xdr:col>10</xdr:col>
      <xdr:colOff>165100</xdr:colOff>
      <xdr:row>38</xdr:row>
      <xdr:rowOff>152814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143941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16891</xdr:rowOff>
    </xdr:from>
    <xdr:to>
      <xdr:col>6</xdr:col>
      <xdr:colOff>38100</xdr:colOff>
      <xdr:row>38</xdr:row>
      <xdr:rowOff>118491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109618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27748</xdr:rowOff>
    </xdr:from>
    <xdr:to>
      <xdr:col>24</xdr:col>
      <xdr:colOff>63500</xdr:colOff>
      <xdr:row>58</xdr:row>
      <xdr:rowOff>53408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71848"/>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163440</xdr:rowOff>
    </xdr:from>
    <xdr:to>
      <xdr:col>19</xdr:col>
      <xdr:colOff>177800</xdr:colOff>
      <xdr:row>58</xdr:row>
      <xdr:rowOff>53408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36090"/>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163440</xdr:rowOff>
    </xdr:from>
    <xdr:to>
      <xdr:col>15</xdr:col>
      <xdr:colOff>50800</xdr:colOff>
      <xdr:row>58</xdr:row>
      <xdr:rowOff>1122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6090"/>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xdr:rowOff>
    </xdr:from>
    <xdr:to>
      <xdr:col>10</xdr:col>
      <xdr:colOff>114300</xdr:colOff>
      <xdr:row>58</xdr:row>
      <xdr:rowOff>23337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45222"/>
          <a:ext cx="8890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148398</xdr:rowOff>
    </xdr:from>
    <xdr:to>
      <xdr:col>24</xdr:col>
      <xdr:colOff>114300</xdr:colOff>
      <xdr:row>58</xdr:row>
      <xdr:rowOff>78548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63325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2608</xdr:rowOff>
    </xdr:from>
    <xdr:to>
      <xdr:col>20</xdr:col>
      <xdr:colOff>38100</xdr:colOff>
      <xdr:row>58</xdr:row>
      <xdr:rowOff>104208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95335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112640</xdr:rowOff>
    </xdr:from>
    <xdr:to>
      <xdr:col>15</xdr:col>
      <xdr:colOff>101600</xdr:colOff>
      <xdr:row>58</xdr:row>
      <xdr:rowOff>42790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33917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121772</xdr:rowOff>
    </xdr:from>
    <xdr:to>
      <xdr:col>10</xdr:col>
      <xdr:colOff>165100</xdr:colOff>
      <xdr:row>58</xdr:row>
      <xdr:rowOff>51922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43049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8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143987</xdr:rowOff>
    </xdr:from>
    <xdr:to>
      <xdr:col>6</xdr:col>
      <xdr:colOff>38100</xdr:colOff>
      <xdr:row>58</xdr:row>
      <xdr:rowOff>74137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65264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138158</xdr:rowOff>
    </xdr:from>
    <xdr:to>
      <xdr:col>24</xdr:col>
      <xdr:colOff>63500</xdr:colOff>
      <xdr:row>76</xdr:row>
      <xdr:rowOff>39339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96908"/>
          <a:ext cx="838200" cy="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39339</xdr:rowOff>
    </xdr:from>
    <xdr:to>
      <xdr:col>19</xdr:col>
      <xdr:colOff>177800</xdr:colOff>
      <xdr:row>76</xdr:row>
      <xdr:rowOff>80401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69539"/>
          <a:ext cx="889000" cy="4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94966</xdr:rowOff>
    </xdr:from>
    <xdr:to>
      <xdr:col>15</xdr:col>
      <xdr:colOff>50800</xdr:colOff>
      <xdr:row>76</xdr:row>
      <xdr:rowOff>80401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953716"/>
          <a:ext cx="889000" cy="1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94966</xdr:rowOff>
    </xdr:from>
    <xdr:to>
      <xdr:col>10</xdr:col>
      <xdr:colOff>114300</xdr:colOff>
      <xdr:row>76</xdr:row>
      <xdr:rowOff>158335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53716"/>
          <a:ext cx="889000" cy="2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87358</xdr:rowOff>
    </xdr:from>
    <xdr:to>
      <xdr:col>24</xdr:col>
      <xdr:colOff>114300</xdr:colOff>
      <xdr:row>76</xdr:row>
      <xdr:rowOff>17509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46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65785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159989</xdr:rowOff>
    </xdr:from>
    <xdr:to>
      <xdr:col>20</xdr:col>
      <xdr:colOff>38100</xdr:colOff>
      <xdr:row>76</xdr:row>
      <xdr:rowOff>90139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106665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9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29601</xdr:rowOff>
    </xdr:from>
    <xdr:to>
      <xdr:col>15</xdr:col>
      <xdr:colOff>101600</xdr:colOff>
      <xdr:row>76</xdr:row>
      <xdr:rowOff>131201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122328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5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44166</xdr:rowOff>
    </xdr:from>
    <xdr:to>
      <xdr:col>10</xdr:col>
      <xdr:colOff>165100</xdr:colOff>
      <xdr:row>75</xdr:row>
      <xdr:rowOff>145766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162293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7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107535</xdr:rowOff>
    </xdr:from>
    <xdr:to>
      <xdr:col>6</xdr:col>
      <xdr:colOff>38100</xdr:colOff>
      <xdr:row>77</xdr:row>
      <xdr:rowOff>37685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28812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125267</xdr:rowOff>
    </xdr:from>
    <xdr:to>
      <xdr:col>24</xdr:col>
      <xdr:colOff>63500</xdr:colOff>
      <xdr:row>98</xdr:row>
      <xdr:rowOff>137962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27367"/>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72189</xdr:rowOff>
    </xdr:from>
    <xdr:to>
      <xdr:col>19</xdr:col>
      <xdr:colOff>177800</xdr:colOff>
      <xdr:row>98</xdr:row>
      <xdr:rowOff>125267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74289"/>
          <a:ext cx="889000" cy="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72189</xdr:rowOff>
    </xdr:from>
    <xdr:to>
      <xdr:col>15</xdr:col>
      <xdr:colOff>50800</xdr:colOff>
      <xdr:row>98</xdr:row>
      <xdr:rowOff>99707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289"/>
          <a:ext cx="8890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99707</xdr:rowOff>
    </xdr:from>
    <xdr:to>
      <xdr:col>10</xdr:col>
      <xdr:colOff>114300</xdr:colOff>
      <xdr:row>98</xdr:row>
      <xdr:rowOff>123089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1807"/>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87162</xdr:rowOff>
    </xdr:from>
    <xdr:to>
      <xdr:col>24</xdr:col>
      <xdr:colOff>114300</xdr:colOff>
      <xdr:row>99</xdr:row>
      <xdr:rowOff>17312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74467</xdr:rowOff>
    </xdr:from>
    <xdr:to>
      <xdr:col>20</xdr:col>
      <xdr:colOff>38100</xdr:colOff>
      <xdr:row>99</xdr:row>
      <xdr:rowOff>4617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167194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21389</xdr:rowOff>
    </xdr:from>
    <xdr:to>
      <xdr:col>15</xdr:col>
      <xdr:colOff>101600</xdr:colOff>
      <xdr:row>98</xdr:row>
      <xdr:rowOff>122989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139516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9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48907</xdr:rowOff>
    </xdr:from>
    <xdr:to>
      <xdr:col>10</xdr:col>
      <xdr:colOff>165100</xdr:colOff>
      <xdr:row>98</xdr:row>
      <xdr:rowOff>150507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167034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72289</xdr:rowOff>
    </xdr:from>
    <xdr:to>
      <xdr:col>6</xdr:col>
      <xdr:colOff>38100</xdr:colOff>
      <xdr:row>99</xdr:row>
      <xdr:rowOff>2439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165016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122428</xdr:rowOff>
    </xdr:from>
    <xdr:to>
      <xdr:col>55</xdr:col>
      <xdr:colOff>0</xdr:colOff>
      <xdr:row>38</xdr:row>
      <xdr:rowOff>124206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37528"/>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124206</xdr:rowOff>
    </xdr:from>
    <xdr:to>
      <xdr:col>50</xdr:col>
      <xdr:colOff>114300</xdr:colOff>
      <xdr:row>38</xdr:row>
      <xdr:rowOff>125857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393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125857</xdr:rowOff>
    </xdr:from>
    <xdr:to>
      <xdr:col>45</xdr:col>
      <xdr:colOff>177800</xdr:colOff>
      <xdr:row>38</xdr:row>
      <xdr:rowOff>128778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4095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128778</xdr:rowOff>
    </xdr:from>
    <xdr:to>
      <xdr:col>41</xdr:col>
      <xdr:colOff>50800</xdr:colOff>
      <xdr:row>38</xdr:row>
      <xdr:rowOff>130048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438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71628</xdr:rowOff>
    </xdr:from>
    <xdr:to>
      <xdr:col>55</xdr:col>
      <xdr:colOff>50800</xdr:colOff>
      <xdr:row>39</xdr:row>
      <xdr:rowOff>1778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73406</xdr:rowOff>
    </xdr:from>
    <xdr:to>
      <xdr:col>50</xdr:col>
      <xdr:colOff>165100</xdr:colOff>
      <xdr:row>39</xdr:row>
      <xdr:rowOff>3556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166133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75057</xdr:rowOff>
    </xdr:from>
    <xdr:to>
      <xdr:col>46</xdr:col>
      <xdr:colOff>38100</xdr:colOff>
      <xdr:row>39</xdr:row>
      <xdr:rowOff>5207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167784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77978</xdr:rowOff>
    </xdr:from>
    <xdr:to>
      <xdr:col>41</xdr:col>
      <xdr:colOff>101600</xdr:colOff>
      <xdr:row>39</xdr:row>
      <xdr:rowOff>8128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170705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8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79248</xdr:rowOff>
    </xdr:from>
    <xdr:to>
      <xdr:col>36</xdr:col>
      <xdr:colOff>165100</xdr:colOff>
      <xdr:row>39</xdr:row>
      <xdr:rowOff>9398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8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160774</xdr:rowOff>
    </xdr:from>
    <xdr:to>
      <xdr:col>55</xdr:col>
      <xdr:colOff>0</xdr:colOff>
      <xdr:row>57</xdr:row>
      <xdr:rowOff>163432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3424"/>
          <a:ext cx="8382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163432</xdr:rowOff>
    </xdr:from>
    <xdr:to>
      <xdr:col>50</xdr:col>
      <xdr:colOff>114300</xdr:colOff>
      <xdr:row>57</xdr:row>
      <xdr:rowOff>164520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608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163983</xdr:rowOff>
    </xdr:from>
    <xdr:to>
      <xdr:col>45</xdr:col>
      <xdr:colOff>177800</xdr:colOff>
      <xdr:row>57</xdr:row>
      <xdr:rowOff>164520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663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163983</xdr:rowOff>
    </xdr:from>
    <xdr:to>
      <xdr:col>41</xdr:col>
      <xdr:colOff>50800</xdr:colOff>
      <xdr:row>57</xdr:row>
      <xdr:rowOff>169003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663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109974</xdr:rowOff>
    </xdr:from>
    <xdr:to>
      <xdr:col>55</xdr:col>
      <xdr:colOff>50800</xdr:colOff>
      <xdr:row>58</xdr:row>
      <xdr:rowOff>40124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112632</xdr:rowOff>
    </xdr:from>
    <xdr:to>
      <xdr:col>50</xdr:col>
      <xdr:colOff>165100</xdr:colOff>
      <xdr:row>58</xdr:row>
      <xdr:rowOff>42782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33909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113720</xdr:rowOff>
    </xdr:from>
    <xdr:to>
      <xdr:col>46</xdr:col>
      <xdr:colOff>38100</xdr:colOff>
      <xdr:row>58</xdr:row>
      <xdr:rowOff>43870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113183</xdr:rowOff>
    </xdr:from>
    <xdr:to>
      <xdr:col>41</xdr:col>
      <xdr:colOff>101600</xdr:colOff>
      <xdr:row>58</xdr:row>
      <xdr:rowOff>43333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34460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118203</xdr:rowOff>
    </xdr:from>
    <xdr:to>
      <xdr:col>36</xdr:col>
      <xdr:colOff>165100</xdr:colOff>
      <xdr:row>58</xdr:row>
      <xdr:rowOff>48353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39480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54297</xdr:rowOff>
    </xdr:from>
    <xdr:to>
      <xdr:col>55</xdr:col>
      <xdr:colOff>0</xdr:colOff>
      <xdr:row>78</xdr:row>
      <xdr:rowOff>70574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7397"/>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54297</xdr:rowOff>
    </xdr:from>
    <xdr:to>
      <xdr:col>50</xdr:col>
      <xdr:colOff>114300</xdr:colOff>
      <xdr:row>78</xdr:row>
      <xdr:rowOff>65911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7397"/>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64553</xdr:rowOff>
    </xdr:from>
    <xdr:to>
      <xdr:col>45</xdr:col>
      <xdr:colOff>177800</xdr:colOff>
      <xdr:row>78</xdr:row>
      <xdr:rowOff>65911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37653"/>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64553</xdr:rowOff>
    </xdr:from>
    <xdr:to>
      <xdr:col>41</xdr:col>
      <xdr:colOff>50800</xdr:colOff>
      <xdr:row>78</xdr:row>
      <xdr:rowOff>78156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37653"/>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19774</xdr:rowOff>
    </xdr:from>
    <xdr:to>
      <xdr:col>55</xdr:col>
      <xdr:colOff>50800</xdr:colOff>
      <xdr:row>78</xdr:row>
      <xdr:rowOff>121374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3497</xdr:rowOff>
    </xdr:from>
    <xdr:to>
      <xdr:col>50</xdr:col>
      <xdr:colOff>165100</xdr:colOff>
      <xdr:row>78</xdr:row>
      <xdr:rowOff>105097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96224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15111</xdr:rowOff>
    </xdr:from>
    <xdr:to>
      <xdr:col>46</xdr:col>
      <xdr:colOff>38100</xdr:colOff>
      <xdr:row>78</xdr:row>
      <xdr:rowOff>116711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107838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13753</xdr:rowOff>
    </xdr:from>
    <xdr:to>
      <xdr:col>41</xdr:col>
      <xdr:colOff>101600</xdr:colOff>
      <xdr:row>78</xdr:row>
      <xdr:rowOff>115353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106480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27356</xdr:rowOff>
    </xdr:from>
    <xdr:to>
      <xdr:col>36</xdr:col>
      <xdr:colOff>165100</xdr:colOff>
      <xdr:row>78</xdr:row>
      <xdr:rowOff>128956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120083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92117</xdr:rowOff>
    </xdr:from>
    <xdr:to>
      <xdr:col>55</xdr:col>
      <xdr:colOff>0</xdr:colOff>
      <xdr:row>96</xdr:row>
      <xdr:rowOff>143266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51317"/>
          <a:ext cx="8382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143266</xdr:rowOff>
    </xdr:from>
    <xdr:to>
      <xdr:col>50</xdr:col>
      <xdr:colOff>114300</xdr:colOff>
      <xdr:row>97</xdr:row>
      <xdr:rowOff>9212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02466"/>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9212</xdr:rowOff>
    </xdr:from>
    <xdr:to>
      <xdr:col>45</xdr:col>
      <xdr:colOff>177800</xdr:colOff>
      <xdr:row>97</xdr:row>
      <xdr:rowOff>53304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39862"/>
          <a:ext cx="8890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131338</xdr:rowOff>
    </xdr:from>
    <xdr:to>
      <xdr:col>41</xdr:col>
      <xdr:colOff>50800</xdr:colOff>
      <xdr:row>97</xdr:row>
      <xdr:rowOff>53304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90538"/>
          <a:ext cx="889000" cy="9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41317</xdr:rowOff>
    </xdr:from>
    <xdr:to>
      <xdr:col>55</xdr:col>
      <xdr:colOff>50800</xdr:colOff>
      <xdr:row>96</xdr:row>
      <xdr:rowOff>142917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64194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92466</xdr:rowOff>
    </xdr:from>
    <xdr:to>
      <xdr:col>50</xdr:col>
      <xdr:colOff>165100</xdr:colOff>
      <xdr:row>97</xdr:row>
      <xdr:rowOff>22616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13743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6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129862</xdr:rowOff>
    </xdr:from>
    <xdr:to>
      <xdr:col>46</xdr:col>
      <xdr:colOff>38100</xdr:colOff>
      <xdr:row>97</xdr:row>
      <xdr:rowOff>60012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51139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2504</xdr:rowOff>
    </xdr:from>
    <xdr:to>
      <xdr:col>41</xdr:col>
      <xdr:colOff>101600</xdr:colOff>
      <xdr:row>97</xdr:row>
      <xdr:rowOff>104104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95231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80538</xdr:rowOff>
    </xdr:from>
    <xdr:to>
      <xdr:col>36</xdr:col>
      <xdr:colOff>165100</xdr:colOff>
      <xdr:row>97</xdr:row>
      <xdr:rowOff>10688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1815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3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46486</xdr:rowOff>
    </xdr:from>
    <xdr:to>
      <xdr:col>85</xdr:col>
      <xdr:colOff>127000</xdr:colOff>
      <xdr:row>37</xdr:row>
      <xdr:rowOff>127406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90136"/>
          <a:ext cx="838200" cy="8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46486</xdr:rowOff>
    </xdr:from>
    <xdr:to>
      <xdr:col>81</xdr:col>
      <xdr:colOff>50800</xdr:colOff>
      <xdr:row>37</xdr:row>
      <xdr:rowOff>133441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90136"/>
          <a:ext cx="8890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133441</xdr:rowOff>
    </xdr:from>
    <xdr:to>
      <xdr:col>76</xdr:col>
      <xdr:colOff>114300</xdr:colOff>
      <xdr:row>37</xdr:row>
      <xdr:rowOff>146247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77091"/>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97148</xdr:rowOff>
    </xdr:from>
    <xdr:to>
      <xdr:col>71</xdr:col>
      <xdr:colOff>177800</xdr:colOff>
      <xdr:row>37</xdr:row>
      <xdr:rowOff>146247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40798"/>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76606</xdr:rowOff>
    </xdr:from>
    <xdr:to>
      <xdr:col>85</xdr:col>
      <xdr:colOff>177800</xdr:colOff>
      <xdr:row>38</xdr:row>
      <xdr:rowOff>6756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55033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167136</xdr:rowOff>
    </xdr:from>
    <xdr:to>
      <xdr:col>81</xdr:col>
      <xdr:colOff>101600</xdr:colOff>
      <xdr:row>37</xdr:row>
      <xdr:rowOff>97286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82641</xdr:rowOff>
    </xdr:from>
    <xdr:to>
      <xdr:col>76</xdr:col>
      <xdr:colOff>165100</xdr:colOff>
      <xdr:row>38</xdr:row>
      <xdr:rowOff>12791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95447</xdr:rowOff>
    </xdr:from>
    <xdr:to>
      <xdr:col>72</xdr:col>
      <xdr:colOff>38100</xdr:colOff>
      <xdr:row>38</xdr:row>
      <xdr:rowOff>25597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46348</xdr:rowOff>
    </xdr:from>
    <xdr:to>
      <xdr:col>67</xdr:col>
      <xdr:colOff>101600</xdr:colOff>
      <xdr:row>37</xdr:row>
      <xdr:rowOff>147948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139075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39653</xdr:rowOff>
    </xdr:from>
    <xdr:to>
      <xdr:col>85</xdr:col>
      <xdr:colOff>127000</xdr:colOff>
      <xdr:row>57</xdr:row>
      <xdr:rowOff>45825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40853"/>
          <a:ext cx="8382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45825</xdr:rowOff>
    </xdr:from>
    <xdr:to>
      <xdr:col>81</xdr:col>
      <xdr:colOff>50800</xdr:colOff>
      <xdr:row>57</xdr:row>
      <xdr:rowOff>90368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18475"/>
          <a:ext cx="889000" cy="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90368</xdr:rowOff>
    </xdr:from>
    <xdr:to>
      <xdr:col>76</xdr:col>
      <xdr:colOff>114300</xdr:colOff>
      <xdr:row>57</xdr:row>
      <xdr:rowOff>120429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30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120429</xdr:rowOff>
    </xdr:from>
    <xdr:to>
      <xdr:col>71</xdr:col>
      <xdr:colOff>177800</xdr:colOff>
      <xdr:row>57</xdr:row>
      <xdr:rowOff>133341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3079"/>
          <a:ext cx="8890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160303</xdr:rowOff>
    </xdr:from>
    <xdr:to>
      <xdr:col>85</xdr:col>
      <xdr:colOff>177800</xdr:colOff>
      <xdr:row>56</xdr:row>
      <xdr:rowOff>90453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4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166475</xdr:rowOff>
    </xdr:from>
    <xdr:to>
      <xdr:col>81</xdr:col>
      <xdr:colOff>101600</xdr:colOff>
      <xdr:row>57</xdr:row>
      <xdr:rowOff>96625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87752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39568</xdr:rowOff>
    </xdr:from>
    <xdr:to>
      <xdr:col>76</xdr:col>
      <xdr:colOff>165100</xdr:colOff>
      <xdr:row>57</xdr:row>
      <xdr:rowOff>141168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132295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69629</xdr:rowOff>
    </xdr:from>
    <xdr:to>
      <xdr:col>72</xdr:col>
      <xdr:colOff>38100</xdr:colOff>
      <xdr:row>57</xdr:row>
      <xdr:rowOff>171229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162356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82541</xdr:rowOff>
    </xdr:from>
    <xdr:to>
      <xdr:col>67</xdr:col>
      <xdr:colOff>101600</xdr:colOff>
      <xdr:row>58</xdr:row>
      <xdr:rowOff>12691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7613</xdr:rowOff>
    </xdr:from>
    <xdr:to>
      <xdr:col>85</xdr:col>
      <xdr:colOff>127000</xdr:colOff>
      <xdr:row>79</xdr:row>
      <xdr:rowOff>40860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52163"/>
          <a:ext cx="8382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159658</xdr:rowOff>
    </xdr:from>
    <xdr:to>
      <xdr:col>81</xdr:col>
      <xdr:colOff>50800</xdr:colOff>
      <xdr:row>79</xdr:row>
      <xdr:rowOff>7613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32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157060</xdr:rowOff>
    </xdr:from>
    <xdr:to>
      <xdr:col>76</xdr:col>
      <xdr:colOff>114300</xdr:colOff>
      <xdr:row>78</xdr:row>
      <xdr:rowOff>159658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30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94549</xdr:rowOff>
    </xdr:from>
    <xdr:to>
      <xdr:col>71</xdr:col>
      <xdr:colOff>177800</xdr:colOff>
      <xdr:row>78</xdr:row>
      <xdr:rowOff>157060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67649"/>
          <a:ext cx="889000" cy="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63338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161510</xdr:rowOff>
    </xdr:from>
    <xdr:to>
      <xdr:col>85</xdr:col>
      <xdr:colOff>177800</xdr:colOff>
      <xdr:row>79</xdr:row>
      <xdr:rowOff>91660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116759</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128263</xdr:rowOff>
    </xdr:from>
    <xdr:to>
      <xdr:col>81</xdr:col>
      <xdr:colOff>101600</xdr:colOff>
      <xdr:row>79</xdr:row>
      <xdr:rowOff>58413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74940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108858</xdr:rowOff>
    </xdr:from>
    <xdr:to>
      <xdr:col>76</xdr:col>
      <xdr:colOff>165100</xdr:colOff>
      <xdr:row>79</xdr:row>
      <xdr:rowOff>39008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55535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2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106260</xdr:rowOff>
    </xdr:from>
    <xdr:to>
      <xdr:col>72</xdr:col>
      <xdr:colOff>38100</xdr:colOff>
      <xdr:row>79</xdr:row>
      <xdr:rowOff>36410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52937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2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43749</xdr:rowOff>
    </xdr:from>
    <xdr:to>
      <xdr:col>67</xdr:col>
      <xdr:colOff>101600</xdr:colOff>
      <xdr:row>78</xdr:row>
      <xdr:rowOff>145349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161876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108206</xdr:rowOff>
    </xdr:from>
    <xdr:to>
      <xdr:col>85</xdr:col>
      <xdr:colOff>127000</xdr:colOff>
      <xdr:row>97</xdr:row>
      <xdr:rowOff>118379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885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77795</xdr:rowOff>
    </xdr:from>
    <xdr:to>
      <xdr:col>81</xdr:col>
      <xdr:colOff>50800</xdr:colOff>
      <xdr:row>97</xdr:row>
      <xdr:rowOff>118379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08445"/>
          <a:ext cx="889000" cy="4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77795</xdr:rowOff>
    </xdr:from>
    <xdr:to>
      <xdr:col>76</xdr:col>
      <xdr:colOff>114300</xdr:colOff>
      <xdr:row>97</xdr:row>
      <xdr:rowOff>107728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08445"/>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90770</xdr:rowOff>
    </xdr:from>
    <xdr:to>
      <xdr:col>71</xdr:col>
      <xdr:colOff>177800</xdr:colOff>
      <xdr:row>97</xdr:row>
      <xdr:rowOff>107728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21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57406</xdr:rowOff>
    </xdr:from>
    <xdr:to>
      <xdr:col>85</xdr:col>
      <xdr:colOff>177800</xdr:colOff>
      <xdr:row>97</xdr:row>
      <xdr:rowOff>159006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35833</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67579</xdr:rowOff>
    </xdr:from>
    <xdr:to>
      <xdr:col>81</xdr:col>
      <xdr:colOff>101600</xdr:colOff>
      <xdr:row>97</xdr:row>
      <xdr:rowOff>169179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160306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26995</xdr:rowOff>
    </xdr:from>
    <xdr:to>
      <xdr:col>76</xdr:col>
      <xdr:colOff>165100</xdr:colOff>
      <xdr:row>97</xdr:row>
      <xdr:rowOff>128595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145122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43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56928</xdr:rowOff>
    </xdr:from>
    <xdr:to>
      <xdr:col>72</xdr:col>
      <xdr:colOff>38100</xdr:colOff>
      <xdr:row>97</xdr:row>
      <xdr:rowOff>158528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149655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39970</xdr:rowOff>
    </xdr:from>
    <xdr:to>
      <xdr:col>67</xdr:col>
      <xdr:colOff>101600</xdr:colOff>
      <xdr:row>97</xdr:row>
      <xdr:rowOff>141570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132697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76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199</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前年度よりさらに</a:t>
          </a:r>
          <a:r>
            <a:rPr lang="en-US" altLang="ja-JP" sz="1100" baseline="0">
              <a:solidFill>
                <a:schemeClr val="dk1"/>
              </a:solidFill>
              <a:effectLst/>
              <a:latin typeface="+mn-lt"/>
              <a:ea typeface="+mn-ea"/>
              <a:cs typeface="+mn-cs"/>
            </a:rPr>
            <a:t>11</a:t>
          </a:r>
          <a:r>
            <a:rPr lang="ja-JP" altLang="en-US" sz="1100" baseline="0">
              <a:solidFill>
                <a:schemeClr val="dk1"/>
              </a:solidFill>
              <a:effectLst/>
              <a:latin typeface="+mn-lt"/>
              <a:ea typeface="+mn-ea"/>
              <a:cs typeface="+mn-cs"/>
            </a:rPr>
            <a:t>千円増加してい</a:t>
          </a:r>
          <a:r>
            <a:rPr lang="ja-JP" altLang="ja-JP" sz="1100" baseline="0">
              <a:solidFill>
                <a:schemeClr val="dk1"/>
              </a:solidFill>
              <a:effectLst/>
              <a:latin typeface="+mn-lt"/>
              <a:ea typeface="+mn-ea"/>
              <a:cs typeface="+mn-cs"/>
            </a:rPr>
            <a:t>る。決算額全体でみると、民生費のうち保育園耐震改修事業に取り組んできた児童福祉行政に要する経費</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児童福祉費が増嵩していることが要因であ</a:t>
          </a:r>
          <a:r>
            <a:rPr lang="ja-JP" altLang="en-US" sz="1100" baseline="0">
              <a:solidFill>
                <a:schemeClr val="dk1"/>
              </a:solidFill>
              <a:effectLst/>
              <a:latin typeface="+mn-lt"/>
              <a:ea typeface="+mn-ea"/>
              <a:cs typeface="+mn-cs"/>
            </a:rPr>
            <a:t>る。事業は終了したが駐車場整備、空調設備整備等により経費は依然増加傾向である。</a:t>
          </a:r>
          <a:r>
            <a:rPr lang="ja-JP" altLang="ja-JP" sz="1100" baseline="0">
              <a:solidFill>
                <a:schemeClr val="dk1"/>
              </a:solidFill>
              <a:effectLst/>
              <a:latin typeface="+mn-lt"/>
              <a:ea typeface="+mn-ea"/>
              <a:cs typeface="+mn-cs"/>
            </a:rPr>
            <a:t>また、社会福祉費では</a:t>
          </a:r>
          <a:r>
            <a:rPr lang="ja-JP" altLang="en-US" sz="1100" baseline="0">
              <a:solidFill>
                <a:schemeClr val="dk1"/>
              </a:solidFill>
              <a:effectLst/>
              <a:latin typeface="+mn-lt"/>
              <a:ea typeface="+mn-ea"/>
              <a:cs typeface="+mn-cs"/>
            </a:rPr>
            <a:t>総合福祉</a:t>
          </a:r>
          <a:r>
            <a:rPr lang="ja-JP" altLang="ja-JP" sz="1100" baseline="0">
              <a:solidFill>
                <a:schemeClr val="dk1"/>
              </a:solidFill>
              <a:effectLst/>
              <a:latin typeface="+mn-lt"/>
              <a:ea typeface="+mn-ea"/>
              <a:cs typeface="+mn-cs"/>
            </a:rPr>
            <a:t>センター</a:t>
          </a:r>
          <a:r>
            <a:rPr lang="ja-JP" altLang="en-US" sz="1100" baseline="0">
              <a:solidFill>
                <a:schemeClr val="dk1"/>
              </a:solidFill>
              <a:effectLst/>
              <a:latin typeface="+mn-lt"/>
              <a:ea typeface="+mn-ea"/>
              <a:cs typeface="+mn-cs"/>
            </a:rPr>
            <a:t>設備更新を</a:t>
          </a:r>
          <a:r>
            <a:rPr lang="ja-JP" altLang="ja-JP" sz="1100" baseline="0">
              <a:solidFill>
                <a:schemeClr val="dk1"/>
              </a:solidFill>
              <a:effectLst/>
              <a:latin typeface="+mn-lt"/>
              <a:ea typeface="+mn-ea"/>
              <a:cs typeface="+mn-cs"/>
            </a:rPr>
            <a:t>実施したことによるものである。</a:t>
          </a:r>
          <a:endParaRPr lang="ja-JP" altLang="ja-JP" sz="1400">
            <a:effectLst/>
          </a:endParaRPr>
        </a:p>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土木費は</a:t>
          </a:r>
          <a:r>
            <a:rPr lang="ja-JP" altLang="ja-JP" sz="1100" baseline="0">
              <a:solidFill>
                <a:schemeClr val="dk1"/>
              </a:solidFill>
              <a:effectLst/>
              <a:latin typeface="+mn-lt"/>
              <a:ea typeface="+mn-ea"/>
              <a:cs typeface="+mn-cs"/>
            </a:rPr>
            <a:t>、住民一人当たり</a:t>
          </a:r>
          <a:r>
            <a:rPr lang="en-US" altLang="ja-JP" sz="1100" baseline="0">
              <a:solidFill>
                <a:schemeClr val="dk1"/>
              </a:solidFill>
              <a:effectLst/>
              <a:latin typeface="+mn-lt"/>
              <a:ea typeface="+mn-ea"/>
              <a:cs typeface="+mn-cs"/>
            </a:rPr>
            <a:t>122</a:t>
          </a:r>
          <a:r>
            <a:rPr lang="ja-JP" altLang="ja-JP" sz="1100" baseline="0">
              <a:solidFill>
                <a:schemeClr val="dk1"/>
              </a:solidFill>
              <a:effectLst/>
              <a:latin typeface="+mn-lt"/>
              <a:ea typeface="+mn-ea"/>
              <a:cs typeface="+mn-cs"/>
            </a:rPr>
            <a:t>千円とな</a:t>
          </a:r>
          <a:r>
            <a:rPr lang="ja-JP" altLang="en-US" sz="1100" baseline="0">
              <a:solidFill>
                <a:schemeClr val="dk1"/>
              </a:solidFill>
              <a:effectLst/>
              <a:latin typeface="+mn-lt"/>
              <a:ea typeface="+mn-ea"/>
              <a:cs typeface="+mn-cs"/>
            </a:rPr>
            <a:t>り、類似団体平均を上回ることとなっているが、新規事業（国土強靭化）等の</a:t>
          </a:r>
          <a:r>
            <a:rPr lang="en-US" altLang="ja-JP" sz="1100" baseline="0">
              <a:solidFill>
                <a:schemeClr val="dk1"/>
              </a:solidFill>
              <a:effectLst/>
              <a:latin typeface="+mn-lt"/>
              <a:ea typeface="+mn-ea"/>
              <a:cs typeface="+mn-cs"/>
            </a:rPr>
            <a:t>100,000</a:t>
          </a:r>
          <a:r>
            <a:rPr lang="ja-JP" altLang="en-US" sz="1100" baseline="0">
              <a:solidFill>
                <a:schemeClr val="dk1"/>
              </a:solidFill>
              <a:effectLst/>
              <a:latin typeface="+mn-lt"/>
              <a:ea typeface="+mn-ea"/>
              <a:cs typeface="+mn-cs"/>
            </a:rPr>
            <a:t>千円以上の繰越事業が完了したことによることが大きな要因となっている</a:t>
          </a:r>
          <a:r>
            <a:rPr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教育費は、</a:t>
          </a:r>
          <a:r>
            <a:rPr lang="ja-JP" altLang="ja-JP" sz="1100" baseline="0">
              <a:solidFill>
                <a:schemeClr val="dk1"/>
              </a:solidFill>
              <a:effectLst/>
              <a:latin typeface="+mn-lt"/>
              <a:ea typeface="+mn-ea"/>
              <a:cs typeface="+mn-cs"/>
            </a:rPr>
            <a:t>住民一人当たり</a:t>
          </a:r>
          <a:r>
            <a:rPr lang="en-US" altLang="ja-JP" sz="1100" baseline="0">
              <a:solidFill>
                <a:schemeClr val="dk1"/>
              </a:solidFill>
              <a:effectLst/>
              <a:latin typeface="+mn-lt"/>
              <a:ea typeface="+mn-ea"/>
              <a:cs typeface="+mn-cs"/>
            </a:rPr>
            <a:t>136</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大幅に増加している要因は、中学校体育館の耐震化事業によるものである。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標準財政規模に対する割合の財政調整基金残高については、毎年の決算剰余金の積立により年々増加傾向であったが横ばいになっている。</a:t>
          </a:r>
          <a:endParaRPr lang="ja-JP" altLang="ja-JP" sz="1400">
            <a:effectLst/>
          </a:endParaRPr>
        </a:p>
        <a:p>
          <a:r>
            <a:rPr lang="ja-JP" altLang="ja-JP" sz="1100" baseline="0">
              <a:solidFill>
                <a:schemeClr val="dk1"/>
              </a:solidFill>
              <a:effectLst/>
              <a:latin typeface="+mn-lt"/>
              <a:ea typeface="+mn-ea"/>
              <a:cs typeface="+mn-cs"/>
            </a:rPr>
            <a:t>実質収支額は、</a:t>
          </a:r>
          <a:r>
            <a:rPr lang="ja-JP" altLang="en-US" sz="1100" baseline="0">
              <a:solidFill>
                <a:schemeClr val="dk1"/>
              </a:solidFill>
              <a:effectLst/>
              <a:latin typeface="+mn-lt"/>
              <a:ea typeface="+mn-ea"/>
              <a:cs typeface="+mn-cs"/>
            </a:rPr>
            <a:t>減少している。これは前年度繰越事業は完了したものの次年度繰越</a:t>
          </a:r>
          <a:r>
            <a:rPr lang="ja-JP" altLang="ja-JP" sz="1100" baseline="0">
              <a:solidFill>
                <a:schemeClr val="dk1"/>
              </a:solidFill>
              <a:effectLst/>
              <a:latin typeface="+mn-lt"/>
              <a:ea typeface="+mn-ea"/>
              <a:cs typeface="+mn-cs"/>
            </a:rPr>
            <a:t>事業が</a:t>
          </a:r>
          <a:r>
            <a:rPr lang="ja-JP" altLang="en-US" sz="1100" baseline="0">
              <a:solidFill>
                <a:schemeClr val="dk1"/>
              </a:solidFill>
              <a:effectLst/>
              <a:latin typeface="+mn-lt"/>
              <a:ea typeface="+mn-ea"/>
              <a:cs typeface="+mn-cs"/>
            </a:rPr>
            <a:t>同程度となったため、事業が平準化されたことによるものであり前年の大幅な増加からの減少となっている。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13" sqref="AC13:AG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83</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85</v>
      </c>
      <c r="C3" s="403"/>
      <c r="D3" s="403"/>
      <c r="E3" s="404"/>
      <c r="F3" s="404"/>
      <c r="G3" s="404"/>
      <c r="H3" s="404"/>
      <c r="I3" s="404"/>
      <c r="J3" s="404"/>
      <c r="K3" s="404"/>
      <c r="L3" s="404" t="s">
        <v>86</v>
      </c>
      <c r="M3" s="404"/>
      <c r="N3" s="404"/>
      <c r="O3" s="404"/>
      <c r="P3" s="404"/>
      <c r="Q3" s="404"/>
      <c r="R3" s="411"/>
      <c r="S3" s="411"/>
      <c r="T3" s="411"/>
      <c r="U3" s="411"/>
      <c r="V3" s="412"/>
      <c r="W3" s="386" t="s">
        <v>87</v>
      </c>
      <c r="X3" s="387"/>
      <c r="Y3" s="387"/>
      <c r="Z3" s="387"/>
      <c r="AA3" s="387"/>
      <c r="AB3" s="403"/>
      <c r="AC3" s="411" t="s">
        <v>88</v>
      </c>
      <c r="AD3" s="387"/>
      <c r="AE3" s="387"/>
      <c r="AF3" s="387"/>
      <c r="AG3" s="387"/>
      <c r="AH3" s="387"/>
      <c r="AI3" s="387"/>
      <c r="AJ3" s="387"/>
      <c r="AK3" s="387"/>
      <c r="AL3" s="388"/>
      <c r="AM3" s="386" t="s">
        <v>89</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90</v>
      </c>
      <c r="BO3" s="387"/>
      <c r="BP3" s="387"/>
      <c r="BQ3" s="387"/>
      <c r="BR3" s="387"/>
      <c r="BS3" s="387"/>
      <c r="BT3" s="387"/>
      <c r="BU3" s="388"/>
      <c r="BV3" s="386" t="s">
        <v>91</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92</v>
      </c>
      <c r="CU3" s="387"/>
      <c r="CV3" s="387"/>
      <c r="CW3" s="387"/>
      <c r="CX3" s="387"/>
      <c r="CY3" s="387"/>
      <c r="CZ3" s="387"/>
      <c r="DA3" s="388"/>
      <c r="DB3" s="386" t="s">
        <v>93</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94</v>
      </c>
      <c r="AZ4" s="390"/>
      <c r="BA4" s="390"/>
      <c r="BB4" s="390"/>
      <c r="BC4" s="390"/>
      <c r="BD4" s="390"/>
      <c r="BE4" s="390"/>
      <c r="BF4" s="390"/>
      <c r="BG4" s="390"/>
      <c r="BH4" s="390"/>
      <c r="BI4" s="390"/>
      <c r="BJ4" s="390"/>
      <c r="BK4" s="390"/>
      <c r="BL4" s="390"/>
      <c r="BM4" s="391"/>
      <c r="BN4" s="392">
        <v>3877793</v>
      </c>
      <c r="BO4" s="393"/>
      <c r="BP4" s="393"/>
      <c r="BQ4" s="393"/>
      <c r="BR4" s="393"/>
      <c r="BS4" s="393"/>
      <c r="BT4" s="393"/>
      <c r="BU4" s="394"/>
      <c r="BV4" s="392">
        <v>3738441</v>
      </c>
      <c r="BW4" s="393"/>
      <c r="BX4" s="393"/>
      <c r="BY4" s="393"/>
      <c r="BZ4" s="393"/>
      <c r="CA4" s="393"/>
      <c r="CB4" s="393"/>
      <c r="CC4" s="394"/>
      <c r="CD4" s="395" t="s">
        <v>95</v>
      </c>
      <c r="CE4" s="396"/>
      <c r="CF4" s="396"/>
      <c r="CG4" s="396"/>
      <c r="CH4" s="396"/>
      <c r="CI4" s="396"/>
      <c r="CJ4" s="396"/>
      <c r="CK4" s="396"/>
      <c r="CL4" s="396"/>
      <c r="CM4" s="396"/>
      <c r="CN4" s="396"/>
      <c r="CO4" s="396"/>
      <c r="CP4" s="396"/>
      <c r="CQ4" s="396"/>
      <c r="CR4" s="396"/>
      <c r="CS4" s="397"/>
      <c r="CT4" s="398">
        <v>3.2</v>
      </c>
      <c r="CU4" s="399"/>
      <c r="CV4" s="399"/>
      <c r="CW4" s="399"/>
      <c r="CX4" s="399"/>
      <c r="CY4" s="399"/>
      <c r="CZ4" s="399"/>
      <c r="DA4" s="400"/>
      <c r="DB4" s="398">
        <v>4.0999999999999996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96</v>
      </c>
      <c r="AN5" s="453"/>
      <c r="AO5" s="453"/>
      <c r="AP5" s="453"/>
      <c r="AQ5" s="453"/>
      <c r="AR5" s="453"/>
      <c r="AS5" s="453"/>
      <c r="AT5" s="454"/>
      <c r="AU5" s="455" t="s">
        <v>97</v>
      </c>
      <c r="AV5" s="456"/>
      <c r="AW5" s="456"/>
      <c r="AX5" s="456"/>
      <c r="AY5" s="457" t="s">
        <v>98</v>
      </c>
      <c r="AZ5" s="458"/>
      <c r="BA5" s="458"/>
      <c r="BB5" s="458"/>
      <c r="BC5" s="458"/>
      <c r="BD5" s="458"/>
      <c r="BE5" s="458"/>
      <c r="BF5" s="458"/>
      <c r="BG5" s="458"/>
      <c r="BH5" s="458"/>
      <c r="BI5" s="458"/>
      <c r="BJ5" s="458"/>
      <c r="BK5" s="458"/>
      <c r="BL5" s="458"/>
      <c r="BM5" s="459"/>
      <c r="BN5" s="460">
        <v>3750923</v>
      </c>
      <c r="BO5" s="461"/>
      <c r="BP5" s="461"/>
      <c r="BQ5" s="461"/>
      <c r="BR5" s="461"/>
      <c r="BS5" s="461"/>
      <c r="BT5" s="461"/>
      <c r="BU5" s="462"/>
      <c r="BV5" s="460">
        <v>3598632</v>
      </c>
      <c r="BW5" s="461"/>
      <c r="BX5" s="461"/>
      <c r="BY5" s="461"/>
      <c r="BZ5" s="461"/>
      <c r="CA5" s="461"/>
      <c r="CB5" s="461"/>
      <c r="CC5" s="462"/>
      <c r="CD5" s="463" t="s">
        <v>99</v>
      </c>
      <c r="CE5" s="464"/>
      <c r="CF5" s="464"/>
      <c r="CG5" s="464"/>
      <c r="CH5" s="464"/>
      <c r="CI5" s="464"/>
      <c r="CJ5" s="464"/>
      <c r="CK5" s="464"/>
      <c r="CL5" s="464"/>
      <c r="CM5" s="464"/>
      <c r="CN5" s="464"/>
      <c r="CO5" s="464"/>
      <c r="CP5" s="464"/>
      <c r="CQ5" s="464"/>
      <c r="CR5" s="464"/>
      <c r="CS5" s="465"/>
      <c r="CT5" s="426">
        <v>85.1</v>
      </c>
      <c r="CU5" s="427"/>
      <c r="CV5" s="427"/>
      <c r="CW5" s="427"/>
      <c r="CX5" s="427"/>
      <c r="CY5" s="427"/>
      <c r="CZ5" s="427"/>
      <c r="DA5" s="428"/>
      <c r="DB5" s="426">
        <v>85.5</v>
      </c>
      <c r="DC5" s="427"/>
      <c r="DD5" s="427"/>
      <c r="DE5" s="427"/>
      <c r="DF5" s="427"/>
      <c r="DG5" s="427"/>
      <c r="DH5" s="427"/>
      <c r="DI5" s="428"/>
      <c r="DJ5" s="186"/>
      <c r="DK5" s="186"/>
      <c r="DL5" s="186"/>
      <c r="DM5" s="186"/>
      <c r="DN5" s="186"/>
      <c r="DO5" s="186"/>
    </row>
    <row r="6" spans="1:119" ht="18.75" customHeight="1" x14ac:dyDescent="0.15">
      <c r="A6" s="187"/>
      <c r="B6" s="429" t="s">
        <v>100</v>
      </c>
      <c r="C6" s="430"/>
      <c r="D6" s="430"/>
      <c r="E6" s="431"/>
      <c r="F6" s="431"/>
      <c r="G6" s="431"/>
      <c r="H6" s="431"/>
      <c r="I6" s="431"/>
      <c r="J6" s="431"/>
      <c r="K6" s="431"/>
      <c r="L6" s="431" t="s">
        <v>101</v>
      </c>
      <c r="M6" s="431"/>
      <c r="N6" s="431"/>
      <c r="O6" s="431"/>
      <c r="P6" s="431"/>
      <c r="Q6" s="431"/>
      <c r="R6" s="435"/>
      <c r="S6" s="435"/>
      <c r="T6" s="435"/>
      <c r="U6" s="435"/>
      <c r="V6" s="436"/>
      <c r="W6" s="439" t="s">
        <v>102</v>
      </c>
      <c r="X6" s="440"/>
      <c r="Y6" s="440"/>
      <c r="Z6" s="440"/>
      <c r="AA6" s="440"/>
      <c r="AB6" s="430"/>
      <c r="AC6" s="443" t="s">
        <v>103</v>
      </c>
      <c r="AD6" s="444"/>
      <c r="AE6" s="444"/>
      <c r="AF6" s="444"/>
      <c r="AG6" s="444"/>
      <c r="AH6" s="444"/>
      <c r="AI6" s="444"/>
      <c r="AJ6" s="444"/>
      <c r="AK6" s="444"/>
      <c r="AL6" s="445"/>
      <c r="AM6" s="452" t="s">
        <v>104</v>
      </c>
      <c r="AN6" s="453"/>
      <c r="AO6" s="453"/>
      <c r="AP6" s="453"/>
      <c r="AQ6" s="453"/>
      <c r="AR6" s="453"/>
      <c r="AS6" s="453"/>
      <c r="AT6" s="454"/>
      <c r="AU6" s="455" t="s">
        <v>97</v>
      </c>
      <c r="AV6" s="456"/>
      <c r="AW6" s="456"/>
      <c r="AX6" s="456"/>
      <c r="AY6" s="457" t="s">
        <v>105</v>
      </c>
      <c r="AZ6" s="458"/>
      <c r="BA6" s="458"/>
      <c r="BB6" s="458"/>
      <c r="BC6" s="458"/>
      <c r="BD6" s="458"/>
      <c r="BE6" s="458"/>
      <c r="BF6" s="458"/>
      <c r="BG6" s="458"/>
      <c r="BH6" s="458"/>
      <c r="BI6" s="458"/>
      <c r="BJ6" s="458"/>
      <c r="BK6" s="458"/>
      <c r="BL6" s="458"/>
      <c r="BM6" s="459"/>
      <c r="BN6" s="460">
        <v>126870</v>
      </c>
      <c r="BO6" s="461"/>
      <c r="BP6" s="461"/>
      <c r="BQ6" s="461"/>
      <c r="BR6" s="461"/>
      <c r="BS6" s="461"/>
      <c r="BT6" s="461"/>
      <c r="BU6" s="462"/>
      <c r="BV6" s="460">
        <v>139809</v>
      </c>
      <c r="BW6" s="461"/>
      <c r="BX6" s="461"/>
      <c r="BY6" s="461"/>
      <c r="BZ6" s="461"/>
      <c r="CA6" s="461"/>
      <c r="CB6" s="461"/>
      <c r="CC6" s="462"/>
      <c r="CD6" s="463" t="s">
        <v>106</v>
      </c>
      <c r="CE6" s="464"/>
      <c r="CF6" s="464"/>
      <c r="CG6" s="464"/>
      <c r="CH6" s="464"/>
      <c r="CI6" s="464"/>
      <c r="CJ6" s="464"/>
      <c r="CK6" s="464"/>
      <c r="CL6" s="464"/>
      <c r="CM6" s="464"/>
      <c r="CN6" s="464"/>
      <c r="CO6" s="464"/>
      <c r="CP6" s="464"/>
      <c r="CQ6" s="464"/>
      <c r="CR6" s="464"/>
      <c r="CS6" s="465"/>
      <c r="CT6" s="466">
        <v>85.1</v>
      </c>
      <c r="CU6" s="467"/>
      <c r="CV6" s="467"/>
      <c r="CW6" s="467"/>
      <c r="CX6" s="467"/>
      <c r="CY6" s="467"/>
      <c r="CZ6" s="467"/>
      <c r="DA6" s="468"/>
      <c r="DB6" s="466">
        <v>85.5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107</v>
      </c>
      <c r="AN7" s="453"/>
      <c r="AO7" s="453"/>
      <c r="AP7" s="453"/>
      <c r="AQ7" s="453"/>
      <c r="AR7" s="453"/>
      <c r="AS7" s="453"/>
      <c r="AT7" s="454"/>
      <c r="AU7" s="455" t="s">
        <v>108</v>
      </c>
      <c r="AV7" s="456"/>
      <c r="AW7" s="456"/>
      <c r="AX7" s="456"/>
      <c r="AY7" s="457" t="s">
        <v>109</v>
      </c>
      <c r="AZ7" s="458"/>
      <c r="BA7" s="458"/>
      <c r="BB7" s="458"/>
      <c r="BC7" s="458"/>
      <c r="BD7" s="458"/>
      <c r="BE7" s="458"/>
      <c r="BF7" s="458"/>
      <c r="BG7" s="458"/>
      <c r="BH7" s="458"/>
      <c r="BI7" s="458"/>
      <c r="BJ7" s="458"/>
      <c r="BK7" s="458"/>
      <c r="BL7" s="458"/>
      <c r="BM7" s="459"/>
      <c r="BN7" s="460">
        <v>50200</v>
      </c>
      <c r="BO7" s="461"/>
      <c r="BP7" s="461"/>
      <c r="BQ7" s="461"/>
      <c r="BR7" s="461"/>
      <c r="BS7" s="461"/>
      <c r="BT7" s="461"/>
      <c r="BU7" s="462"/>
      <c r="BV7" s="460">
        <v>41843</v>
      </c>
      <c r="BW7" s="461"/>
      <c r="BX7" s="461"/>
      <c r="BY7" s="461"/>
      <c r="BZ7" s="461"/>
      <c r="CA7" s="461"/>
      <c r="CB7" s="461"/>
      <c r="CC7" s="462"/>
      <c r="CD7" s="463" t="s">
        <v>110</v>
      </c>
      <c r="CE7" s="464"/>
      <c r="CF7" s="464"/>
      <c r="CG7" s="464"/>
      <c r="CH7" s="464"/>
      <c r="CI7" s="464"/>
      <c r="CJ7" s="464"/>
      <c r="CK7" s="464"/>
      <c r="CL7" s="464"/>
      <c r="CM7" s="464"/>
      <c r="CN7" s="464"/>
      <c r="CO7" s="464"/>
      <c r="CP7" s="464"/>
      <c r="CQ7" s="464"/>
      <c r="CR7" s="464"/>
      <c r="CS7" s="465"/>
      <c r="CT7" s="460">
        <v>2373257</v>
      </c>
      <c r="CU7" s="461"/>
      <c r="CV7" s="461"/>
      <c r="CW7" s="461"/>
      <c r="CX7" s="461"/>
      <c r="CY7" s="461"/>
      <c r="CZ7" s="461"/>
      <c r="DA7" s="462"/>
      <c r="DB7" s="460">
        <v>2361883</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111</v>
      </c>
      <c r="AN8" s="453"/>
      <c r="AO8" s="453"/>
      <c r="AP8" s="453"/>
      <c r="AQ8" s="453"/>
      <c r="AR8" s="453"/>
      <c r="AS8" s="453"/>
      <c r="AT8" s="454"/>
      <c r="AU8" s="455" t="s">
        <v>97</v>
      </c>
      <c r="AV8" s="456"/>
      <c r="AW8" s="456"/>
      <c r="AX8" s="456"/>
      <c r="AY8" s="457" t="s">
        <v>112</v>
      </c>
      <c r="AZ8" s="458"/>
      <c r="BA8" s="458"/>
      <c r="BB8" s="458"/>
      <c r="BC8" s="458"/>
      <c r="BD8" s="458"/>
      <c r="BE8" s="458"/>
      <c r="BF8" s="458"/>
      <c r="BG8" s="458"/>
      <c r="BH8" s="458"/>
      <c r="BI8" s="458"/>
      <c r="BJ8" s="458"/>
      <c r="BK8" s="458"/>
      <c r="BL8" s="458"/>
      <c r="BM8" s="459"/>
      <c r="BN8" s="460">
        <v>76670</v>
      </c>
      <c r="BO8" s="461"/>
      <c r="BP8" s="461"/>
      <c r="BQ8" s="461"/>
      <c r="BR8" s="461"/>
      <c r="BS8" s="461"/>
      <c r="BT8" s="461"/>
      <c r="BU8" s="462"/>
      <c r="BV8" s="460">
        <v>97966</v>
      </c>
      <c r="BW8" s="461"/>
      <c r="BX8" s="461"/>
      <c r="BY8" s="461"/>
      <c r="BZ8" s="461"/>
      <c r="CA8" s="461"/>
      <c r="CB8" s="461"/>
      <c r="CC8" s="462"/>
      <c r="CD8" s="463" t="s">
        <v>113</v>
      </c>
      <c r="CE8" s="464"/>
      <c r="CF8" s="464"/>
      <c r="CG8" s="464"/>
      <c r="CH8" s="464"/>
      <c r="CI8" s="464"/>
      <c r="CJ8" s="464"/>
      <c r="CK8" s="464"/>
      <c r="CL8" s="464"/>
      <c r="CM8" s="464"/>
      <c r="CN8" s="464"/>
      <c r="CO8" s="464"/>
      <c r="CP8" s="464"/>
      <c r="CQ8" s="464"/>
      <c r="CR8" s="464"/>
      <c r="CS8" s="465"/>
      <c r="CT8" s="469">
        <v>0.25</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x14ac:dyDescent="0.2">
      <c r="A9" s="187"/>
      <c r="B9" s="423" t="s">
        <v>114</v>
      </c>
      <c r="C9" s="424"/>
      <c r="D9" s="424"/>
      <c r="E9" s="424"/>
      <c r="F9" s="424"/>
      <c r="G9" s="424"/>
      <c r="H9" s="424"/>
      <c r="I9" s="424"/>
      <c r="J9" s="424"/>
      <c r="K9" s="472"/>
      <c r="L9" s="473" t="s">
        <v>115</v>
      </c>
      <c r="M9" s="474"/>
      <c r="N9" s="474"/>
      <c r="O9" s="474"/>
      <c r="P9" s="474"/>
      <c r="Q9" s="475"/>
      <c r="R9" s="476">
        <v>4313</v>
      </c>
      <c r="S9" s="477"/>
      <c r="T9" s="477"/>
      <c r="U9" s="477"/>
      <c r="V9" s="478"/>
      <c r="W9" s="386" t="s">
        <v>116</v>
      </c>
      <c r="X9" s="387"/>
      <c r="Y9" s="387"/>
      <c r="Z9" s="387"/>
      <c r="AA9" s="387"/>
      <c r="AB9" s="387"/>
      <c r="AC9" s="387"/>
      <c r="AD9" s="387"/>
      <c r="AE9" s="387"/>
      <c r="AF9" s="387"/>
      <c r="AG9" s="387"/>
      <c r="AH9" s="387"/>
      <c r="AI9" s="387"/>
      <c r="AJ9" s="387"/>
      <c r="AK9" s="387"/>
      <c r="AL9" s="388"/>
      <c r="AM9" s="452" t="s">
        <v>117</v>
      </c>
      <c r="AN9" s="453"/>
      <c r="AO9" s="453"/>
      <c r="AP9" s="453"/>
      <c r="AQ9" s="453"/>
      <c r="AR9" s="453"/>
      <c r="AS9" s="453"/>
      <c r="AT9" s="454"/>
      <c r="AU9" s="455" t="s">
        <v>118</v>
      </c>
      <c r="AV9" s="456"/>
      <c r="AW9" s="456"/>
      <c r="AX9" s="456"/>
      <c r="AY9" s="457" t="s">
        <v>119</v>
      </c>
      <c r="AZ9" s="458"/>
      <c r="BA9" s="458"/>
      <c r="BB9" s="458"/>
      <c r="BC9" s="458"/>
      <c r="BD9" s="458"/>
      <c r="BE9" s="458"/>
      <c r="BF9" s="458"/>
      <c r="BG9" s="458"/>
      <c r="BH9" s="458"/>
      <c r="BI9" s="458"/>
      <c r="BJ9" s="458"/>
      <c r="BK9" s="458"/>
      <c r="BL9" s="458"/>
      <c r="BM9" s="459"/>
      <c r="BN9" s="460">
        <v>-21296</v>
      </c>
      <c r="BO9" s="461"/>
      <c r="BP9" s="461"/>
      <c r="BQ9" s="461"/>
      <c r="BR9" s="461"/>
      <c r="BS9" s="461"/>
      <c r="BT9" s="461"/>
      <c r="BU9" s="462"/>
      <c r="BV9" s="460">
        <v>6169</v>
      </c>
      <c r="BW9" s="461"/>
      <c r="BX9" s="461"/>
      <c r="BY9" s="461"/>
      <c r="BZ9" s="461"/>
      <c r="CA9" s="461"/>
      <c r="CB9" s="461"/>
      <c r="CC9" s="462"/>
      <c r="CD9" s="463" t="s">
        <v>120</v>
      </c>
      <c r="CE9" s="464"/>
      <c r="CF9" s="464"/>
      <c r="CG9" s="464"/>
      <c r="CH9" s="464"/>
      <c r="CI9" s="464"/>
      <c r="CJ9" s="464"/>
      <c r="CK9" s="464"/>
      <c r="CL9" s="464"/>
      <c r="CM9" s="464"/>
      <c r="CN9" s="464"/>
      <c r="CO9" s="464"/>
      <c r="CP9" s="464"/>
      <c r="CQ9" s="464"/>
      <c r="CR9" s="464"/>
      <c r="CS9" s="465"/>
      <c r="CT9" s="426">
        <v>15.3</v>
      </c>
      <c r="CU9" s="427"/>
      <c r="CV9" s="427"/>
      <c r="CW9" s="427"/>
      <c r="CX9" s="427"/>
      <c r="CY9" s="427"/>
      <c r="CZ9" s="427"/>
      <c r="DA9" s="428"/>
      <c r="DB9" s="426">
        <v>14.7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121</v>
      </c>
      <c r="M10" s="453"/>
      <c r="N10" s="453"/>
      <c r="O10" s="453"/>
      <c r="P10" s="453"/>
      <c r="Q10" s="454"/>
      <c r="R10" s="480">
        <v>4810</v>
      </c>
      <c r="S10" s="481"/>
      <c r="T10" s="481"/>
      <c r="U10" s="481"/>
      <c r="V10" s="482"/>
      <c r="W10" s="417"/>
      <c r="X10" s="418"/>
      <c r="Y10" s="418"/>
      <c r="Z10" s="418"/>
      <c r="AA10" s="418"/>
      <c r="AB10" s="418"/>
      <c r="AC10" s="418"/>
      <c r="AD10" s="418"/>
      <c r="AE10" s="418"/>
      <c r="AF10" s="418"/>
      <c r="AG10" s="418"/>
      <c r="AH10" s="418"/>
      <c r="AI10" s="418"/>
      <c r="AJ10" s="418"/>
      <c r="AK10" s="418"/>
      <c r="AL10" s="421"/>
      <c r="AM10" s="452" t="s">
        <v>122</v>
      </c>
      <c r="AN10" s="453"/>
      <c r="AO10" s="453"/>
      <c r="AP10" s="453"/>
      <c r="AQ10" s="453"/>
      <c r="AR10" s="453"/>
      <c r="AS10" s="453"/>
      <c r="AT10" s="454"/>
      <c r="AU10" s="455" t="s">
        <v>118</v>
      </c>
      <c r="AV10" s="456"/>
      <c r="AW10" s="456"/>
      <c r="AX10" s="456"/>
      <c r="AY10" s="457" t="s">
        <v>123</v>
      </c>
      <c r="AZ10" s="458"/>
      <c r="BA10" s="458"/>
      <c r="BB10" s="458"/>
      <c r="BC10" s="458"/>
      <c r="BD10" s="458"/>
      <c r="BE10" s="458"/>
      <c r="BF10" s="458"/>
      <c r="BG10" s="458"/>
      <c r="BH10" s="458"/>
      <c r="BI10" s="458"/>
      <c r="BJ10" s="458"/>
      <c r="BK10" s="458"/>
      <c r="BL10" s="458"/>
      <c r="BM10" s="459"/>
      <c r="BN10" s="460">
        <v>11</v>
      </c>
      <c r="BO10" s="461"/>
      <c r="BP10" s="461"/>
      <c r="BQ10" s="461"/>
      <c r="BR10" s="461"/>
      <c r="BS10" s="461"/>
      <c r="BT10" s="461"/>
      <c r="BU10" s="462"/>
      <c r="BV10" s="460">
        <v>10</v>
      </c>
      <c r="BW10" s="461"/>
      <c r="BX10" s="461"/>
      <c r="BY10" s="461"/>
      <c r="BZ10" s="461"/>
      <c r="CA10" s="461"/>
      <c r="CB10" s="461"/>
      <c r="CC10" s="46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2" t="s">
        <v>127</v>
      </c>
      <c r="AN11" s="453"/>
      <c r="AO11" s="453"/>
      <c r="AP11" s="453"/>
      <c r="AQ11" s="453"/>
      <c r="AR11" s="453"/>
      <c r="AS11" s="453"/>
      <c r="AT11" s="454"/>
      <c r="AU11" s="455" t="s">
        <v>118</v>
      </c>
      <c r="AV11" s="456"/>
      <c r="AW11" s="456"/>
      <c r="AX11" s="456"/>
      <c r="AY11" s="457" t="s">
        <v>128</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129</v>
      </c>
      <c r="CE11" s="464"/>
      <c r="CF11" s="464"/>
      <c r="CG11" s="464"/>
      <c r="CH11" s="464"/>
      <c r="CI11" s="464"/>
      <c r="CJ11" s="464"/>
      <c r="CK11" s="464"/>
      <c r="CL11" s="464"/>
      <c r="CM11" s="464"/>
      <c r="CN11" s="464"/>
      <c r="CO11" s="464"/>
      <c r="CP11" s="464"/>
      <c r="CQ11" s="464"/>
      <c r="CR11" s="464"/>
      <c r="CS11" s="465"/>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4092</v>
      </c>
      <c r="S12" s="502"/>
      <c r="T12" s="502"/>
      <c r="U12" s="502"/>
      <c r="V12" s="503"/>
      <c r="W12" s="504" t="s">
        <v>1</v>
      </c>
      <c r="X12" s="456"/>
      <c r="Y12" s="456"/>
      <c r="Z12" s="456"/>
      <c r="AA12" s="456"/>
      <c r="AB12" s="505"/>
      <c r="AC12" s="506" t="s">
        <v>134</v>
      </c>
      <c r="AD12" s="507"/>
      <c r="AE12" s="507"/>
      <c r="AF12" s="507"/>
      <c r="AG12" s="508"/>
      <c r="AH12" s="506" t="s">
        <v>135</v>
      </c>
      <c r="AI12" s="507"/>
      <c r="AJ12" s="507"/>
      <c r="AK12" s="507"/>
      <c r="AL12" s="509"/>
      <c r="AM12" s="452" t="s">
        <v>136</v>
      </c>
      <c r="AN12" s="453"/>
      <c r="AO12" s="453"/>
      <c r="AP12" s="453"/>
      <c r="AQ12" s="453"/>
      <c r="AR12" s="453"/>
      <c r="AS12" s="453"/>
      <c r="AT12" s="454"/>
      <c r="AU12" s="455" t="s">
        <v>137</v>
      </c>
      <c r="AV12" s="456"/>
      <c r="AW12" s="456"/>
      <c r="AX12" s="456"/>
      <c r="AY12" s="457" t="s">
        <v>138</v>
      </c>
      <c r="AZ12" s="458"/>
      <c r="BA12" s="458"/>
      <c r="BB12" s="458"/>
      <c r="BC12" s="458"/>
      <c r="BD12" s="458"/>
      <c r="BE12" s="458"/>
      <c r="BF12" s="458"/>
      <c r="BG12" s="458"/>
      <c r="BH12" s="458"/>
      <c r="BI12" s="458"/>
      <c r="BJ12" s="458"/>
      <c r="BK12" s="458"/>
      <c r="BL12" s="458"/>
      <c r="BM12" s="459"/>
      <c r="BN12" s="460">
        <v>0</v>
      </c>
      <c r="BO12" s="461"/>
      <c r="BP12" s="461"/>
      <c r="BQ12" s="461"/>
      <c r="BR12" s="461"/>
      <c r="BS12" s="461"/>
      <c r="BT12" s="461"/>
      <c r="BU12" s="462"/>
      <c r="BV12" s="460">
        <v>69000</v>
      </c>
      <c r="BW12" s="461"/>
      <c r="BX12" s="461"/>
      <c r="BY12" s="461"/>
      <c r="BZ12" s="461"/>
      <c r="CA12" s="461"/>
      <c r="CB12" s="461"/>
      <c r="CC12" s="462"/>
      <c r="CD12" s="463" t="s">
        <v>139</v>
      </c>
      <c r="CE12" s="464"/>
      <c r="CF12" s="464"/>
      <c r="CG12" s="464"/>
      <c r="CH12" s="464"/>
      <c r="CI12" s="464"/>
      <c r="CJ12" s="464"/>
      <c r="CK12" s="464"/>
      <c r="CL12" s="464"/>
      <c r="CM12" s="464"/>
      <c r="CN12" s="464"/>
      <c r="CO12" s="464"/>
      <c r="CP12" s="464"/>
      <c r="CQ12" s="464"/>
      <c r="CR12" s="464"/>
      <c r="CS12" s="465"/>
      <c r="CT12" s="469" t="s">
        <v>130</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4064</v>
      </c>
      <c r="S13" s="514"/>
      <c r="T13" s="514"/>
      <c r="U13" s="514"/>
      <c r="V13" s="515"/>
      <c r="W13" s="439" t="s">
        <v>142</v>
      </c>
      <c r="X13" s="440"/>
      <c r="Y13" s="440"/>
      <c r="Z13" s="440"/>
      <c r="AA13" s="440"/>
      <c r="AB13" s="430"/>
      <c r="AC13" s="480">
        <v>210</v>
      </c>
      <c r="AD13" s="481"/>
      <c r="AE13" s="481"/>
      <c r="AF13" s="481"/>
      <c r="AG13" s="523"/>
      <c r="AH13" s="480">
        <v>145</v>
      </c>
      <c r="AI13" s="481"/>
      <c r="AJ13" s="481"/>
      <c r="AK13" s="481"/>
      <c r="AL13" s="482"/>
      <c r="AM13" s="452" t="s">
        <v>143</v>
      </c>
      <c r="AN13" s="453"/>
      <c r="AO13" s="453"/>
      <c r="AP13" s="453"/>
      <c r="AQ13" s="453"/>
      <c r="AR13" s="453"/>
      <c r="AS13" s="453"/>
      <c r="AT13" s="454"/>
      <c r="AU13" s="455" t="s">
        <v>144</v>
      </c>
      <c r="AV13" s="456"/>
      <c r="AW13" s="456"/>
      <c r="AX13" s="456"/>
      <c r="AY13" s="457" t="s">
        <v>145</v>
      </c>
      <c r="AZ13" s="458"/>
      <c r="BA13" s="458"/>
      <c r="BB13" s="458"/>
      <c r="BC13" s="458"/>
      <c r="BD13" s="458"/>
      <c r="BE13" s="458"/>
      <c r="BF13" s="458"/>
      <c r="BG13" s="458"/>
      <c r="BH13" s="458"/>
      <c r="BI13" s="458"/>
      <c r="BJ13" s="458"/>
      <c r="BK13" s="458"/>
      <c r="BL13" s="458"/>
      <c r="BM13" s="459"/>
      <c r="BN13" s="460">
        <v>-21285</v>
      </c>
      <c r="BO13" s="461"/>
      <c r="BP13" s="461"/>
      <c r="BQ13" s="461"/>
      <c r="BR13" s="461"/>
      <c r="BS13" s="461"/>
      <c r="BT13" s="461"/>
      <c r="BU13" s="462"/>
      <c r="BV13" s="460">
        <v>-62821</v>
      </c>
      <c r="BW13" s="461"/>
      <c r="BX13" s="461"/>
      <c r="BY13" s="461"/>
      <c r="BZ13" s="461"/>
      <c r="CA13" s="461"/>
      <c r="CB13" s="461"/>
      <c r="CC13" s="462"/>
      <c r="CD13" s="463" t="s">
        <v>146</v>
      </c>
      <c r="CE13" s="464"/>
      <c r="CF13" s="464"/>
      <c r="CG13" s="464"/>
      <c r="CH13" s="464"/>
      <c r="CI13" s="464"/>
      <c r="CJ13" s="464"/>
      <c r="CK13" s="464"/>
      <c r="CL13" s="464"/>
      <c r="CM13" s="464"/>
      <c r="CN13" s="464"/>
      <c r="CO13" s="464"/>
      <c r="CP13" s="464"/>
      <c r="CQ13" s="464"/>
      <c r="CR13" s="464"/>
      <c r="CS13" s="465"/>
      <c r="CT13" s="426">
        <v>6</v>
      </c>
      <c r="CU13" s="427"/>
      <c r="CV13" s="427"/>
      <c r="CW13" s="427"/>
      <c r="CX13" s="427"/>
      <c r="CY13" s="427"/>
      <c r="CZ13" s="427"/>
      <c r="DA13" s="428"/>
      <c r="DB13" s="426">
        <v>6.5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4138</v>
      </c>
      <c r="S14" s="514"/>
      <c r="T14" s="514"/>
      <c r="U14" s="514"/>
      <c r="V14" s="515"/>
      <c r="W14" s="419"/>
      <c r="X14" s="420"/>
      <c r="Y14" s="420"/>
      <c r="Z14" s="420"/>
      <c r="AA14" s="420"/>
      <c r="AB14" s="409"/>
      <c r="AC14" s="516">
        <v>9.3000000000000007</v>
      </c>
      <c r="AD14" s="517"/>
      <c r="AE14" s="517"/>
      <c r="AF14" s="517"/>
      <c r="AG14" s="518"/>
      <c r="AH14" s="516">
        <v>6.3</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148</v>
      </c>
      <c r="CE14" s="525"/>
      <c r="CF14" s="525"/>
      <c r="CG14" s="525"/>
      <c r="CH14" s="525"/>
      <c r="CI14" s="525"/>
      <c r="CJ14" s="525"/>
      <c r="CK14" s="525"/>
      <c r="CL14" s="525"/>
      <c r="CM14" s="525"/>
      <c r="CN14" s="525"/>
      <c r="CO14" s="525"/>
      <c r="CP14" s="525"/>
      <c r="CQ14" s="525"/>
      <c r="CR14" s="525"/>
      <c r="CS14" s="526"/>
      <c r="CT14" s="527">
        <v>14.9</v>
      </c>
      <c r="CU14" s="528"/>
      <c r="CV14" s="528"/>
      <c r="CW14" s="528"/>
      <c r="CX14" s="528"/>
      <c r="CY14" s="528"/>
      <c r="CZ14" s="528"/>
      <c r="DA14" s="529"/>
      <c r="DB14" s="527">
        <v>18.8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4116</v>
      </c>
      <c r="S15" s="514"/>
      <c r="T15" s="514"/>
      <c r="U15" s="514"/>
      <c r="V15" s="515"/>
      <c r="W15" s="439" t="s">
        <v>150</v>
      </c>
      <c r="X15" s="440"/>
      <c r="Y15" s="440"/>
      <c r="Z15" s="440"/>
      <c r="AA15" s="440"/>
      <c r="AB15" s="430"/>
      <c r="AC15" s="480">
        <v>796</v>
      </c>
      <c r="AD15" s="481"/>
      <c r="AE15" s="481"/>
      <c r="AF15" s="481"/>
      <c r="AG15" s="523"/>
      <c r="AH15" s="480">
        <v>856</v>
      </c>
      <c r="AI15" s="481"/>
      <c r="AJ15" s="481"/>
      <c r="AK15" s="481"/>
      <c r="AL15" s="482"/>
      <c r="AM15" s="452"/>
      <c r="AN15" s="453"/>
      <c r="AO15" s="453"/>
      <c r="AP15" s="453"/>
      <c r="AQ15" s="453"/>
      <c r="AR15" s="453"/>
      <c r="AS15" s="453"/>
      <c r="AT15" s="454"/>
      <c r="AU15" s="455"/>
      <c r="AV15" s="456"/>
      <c r="AW15" s="456"/>
      <c r="AX15" s="456"/>
      <c r="AY15" s="389" t="s">
        <v>151</v>
      </c>
      <c r="AZ15" s="390"/>
      <c r="BA15" s="390"/>
      <c r="BB15" s="390"/>
      <c r="BC15" s="390"/>
      <c r="BD15" s="390"/>
      <c r="BE15" s="390"/>
      <c r="BF15" s="390"/>
      <c r="BG15" s="390"/>
      <c r="BH15" s="390"/>
      <c r="BI15" s="390"/>
      <c r="BJ15" s="390"/>
      <c r="BK15" s="390"/>
      <c r="BL15" s="390"/>
      <c r="BM15" s="391"/>
      <c r="BN15" s="392">
        <v>535711</v>
      </c>
      <c r="BO15" s="393"/>
      <c r="BP15" s="393"/>
      <c r="BQ15" s="393"/>
      <c r="BR15" s="393"/>
      <c r="BS15" s="393"/>
      <c r="BT15" s="393"/>
      <c r="BU15" s="394"/>
      <c r="BV15" s="392">
        <v>532351</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33"/>
      <c r="N16" s="533"/>
      <c r="O16" s="533"/>
      <c r="P16" s="533"/>
      <c r="Q16" s="534"/>
      <c r="R16" s="535" t="s">
        <v>154</v>
      </c>
      <c r="S16" s="536"/>
      <c r="T16" s="536"/>
      <c r="U16" s="536"/>
      <c r="V16" s="537"/>
      <c r="W16" s="419"/>
      <c r="X16" s="420"/>
      <c r="Y16" s="420"/>
      <c r="Z16" s="420"/>
      <c r="AA16" s="420"/>
      <c r="AB16" s="409"/>
      <c r="AC16" s="516">
        <v>35.299999999999997</v>
      </c>
      <c r="AD16" s="517"/>
      <c r="AE16" s="517"/>
      <c r="AF16" s="517"/>
      <c r="AG16" s="518"/>
      <c r="AH16" s="516">
        <v>37</v>
      </c>
      <c r="AI16" s="517"/>
      <c r="AJ16" s="517"/>
      <c r="AK16" s="517"/>
      <c r="AL16" s="519"/>
      <c r="AM16" s="452"/>
      <c r="AN16" s="453"/>
      <c r="AO16" s="453"/>
      <c r="AP16" s="453"/>
      <c r="AQ16" s="453"/>
      <c r="AR16" s="453"/>
      <c r="AS16" s="453"/>
      <c r="AT16" s="454"/>
      <c r="AU16" s="455"/>
      <c r="AV16" s="456"/>
      <c r="AW16" s="456"/>
      <c r="AX16" s="456"/>
      <c r="AY16" s="457" t="s">
        <v>155</v>
      </c>
      <c r="AZ16" s="458"/>
      <c r="BA16" s="458"/>
      <c r="BB16" s="458"/>
      <c r="BC16" s="458"/>
      <c r="BD16" s="458"/>
      <c r="BE16" s="458"/>
      <c r="BF16" s="458"/>
      <c r="BG16" s="458"/>
      <c r="BH16" s="458"/>
      <c r="BI16" s="458"/>
      <c r="BJ16" s="458"/>
      <c r="BK16" s="458"/>
      <c r="BL16" s="458"/>
      <c r="BM16" s="459"/>
      <c r="BN16" s="460">
        <v>2164470</v>
      </c>
      <c r="BO16" s="461"/>
      <c r="BP16" s="461"/>
      <c r="BQ16" s="461"/>
      <c r="BR16" s="461"/>
      <c r="BS16" s="461"/>
      <c r="BT16" s="461"/>
      <c r="BU16" s="462"/>
      <c r="BV16" s="460">
        <v>2128308</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156</v>
      </c>
      <c r="N17" s="539"/>
      <c r="O17" s="539"/>
      <c r="P17" s="539"/>
      <c r="Q17" s="540"/>
      <c r="R17" s="535" t="s">
        <v>157</v>
      </c>
      <c r="S17" s="536"/>
      <c r="T17" s="536"/>
      <c r="U17" s="536"/>
      <c r="V17" s="537"/>
      <c r="W17" s="439" t="s">
        <v>158</v>
      </c>
      <c r="X17" s="440"/>
      <c r="Y17" s="440"/>
      <c r="Z17" s="440"/>
      <c r="AA17" s="440"/>
      <c r="AB17" s="430"/>
      <c r="AC17" s="480">
        <v>1252</v>
      </c>
      <c r="AD17" s="481"/>
      <c r="AE17" s="481"/>
      <c r="AF17" s="481"/>
      <c r="AG17" s="523"/>
      <c r="AH17" s="480">
        <v>1314</v>
      </c>
      <c r="AI17" s="481"/>
      <c r="AJ17" s="481"/>
      <c r="AK17" s="481"/>
      <c r="AL17" s="482"/>
      <c r="AM17" s="452"/>
      <c r="AN17" s="453"/>
      <c r="AO17" s="453"/>
      <c r="AP17" s="453"/>
      <c r="AQ17" s="453"/>
      <c r="AR17" s="453"/>
      <c r="AS17" s="453"/>
      <c r="AT17" s="454"/>
      <c r="AU17" s="455"/>
      <c r="AV17" s="456"/>
      <c r="AW17" s="456"/>
      <c r="AX17" s="456"/>
      <c r="AY17" s="457" t="s">
        <v>159</v>
      </c>
      <c r="AZ17" s="458"/>
      <c r="BA17" s="458"/>
      <c r="BB17" s="458"/>
      <c r="BC17" s="458"/>
      <c r="BD17" s="458"/>
      <c r="BE17" s="458"/>
      <c r="BF17" s="458"/>
      <c r="BG17" s="458"/>
      <c r="BH17" s="458"/>
      <c r="BI17" s="458"/>
      <c r="BJ17" s="458"/>
      <c r="BK17" s="458"/>
      <c r="BL17" s="458"/>
      <c r="BM17" s="459"/>
      <c r="BN17" s="460">
        <v>672735</v>
      </c>
      <c r="BO17" s="461"/>
      <c r="BP17" s="461"/>
      <c r="BQ17" s="461"/>
      <c r="BR17" s="461"/>
      <c r="BS17" s="461"/>
      <c r="BT17" s="461"/>
      <c r="BU17" s="462"/>
      <c r="BV17" s="460">
        <v>669575</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215.93</v>
      </c>
      <c r="M18" s="545"/>
      <c r="N18" s="545"/>
      <c r="O18" s="545"/>
      <c r="P18" s="545"/>
      <c r="Q18" s="545"/>
      <c r="R18" s="546"/>
      <c r="S18" s="546"/>
      <c r="T18" s="546"/>
      <c r="U18" s="546"/>
      <c r="V18" s="547"/>
      <c r="W18" s="441"/>
      <c r="X18" s="442"/>
      <c r="Y18" s="442"/>
      <c r="Z18" s="442"/>
      <c r="AA18" s="442"/>
      <c r="AB18" s="433"/>
      <c r="AC18" s="548">
        <v>55.4</v>
      </c>
      <c r="AD18" s="549"/>
      <c r="AE18" s="549"/>
      <c r="AF18" s="549"/>
      <c r="AG18" s="550"/>
      <c r="AH18" s="548">
        <v>56.8</v>
      </c>
      <c r="AI18" s="549"/>
      <c r="AJ18" s="549"/>
      <c r="AK18" s="549"/>
      <c r="AL18" s="551"/>
      <c r="AM18" s="452"/>
      <c r="AN18" s="453"/>
      <c r="AO18" s="453"/>
      <c r="AP18" s="453"/>
      <c r="AQ18" s="453"/>
      <c r="AR18" s="453"/>
      <c r="AS18" s="453"/>
      <c r="AT18" s="454"/>
      <c r="AU18" s="455"/>
      <c r="AV18" s="456"/>
      <c r="AW18" s="456"/>
      <c r="AX18" s="456"/>
      <c r="AY18" s="457" t="s">
        <v>161</v>
      </c>
      <c r="AZ18" s="458"/>
      <c r="BA18" s="458"/>
      <c r="BB18" s="458"/>
      <c r="BC18" s="458"/>
      <c r="BD18" s="458"/>
      <c r="BE18" s="458"/>
      <c r="BF18" s="458"/>
      <c r="BG18" s="458"/>
      <c r="BH18" s="458"/>
      <c r="BI18" s="458"/>
      <c r="BJ18" s="458"/>
      <c r="BK18" s="458"/>
      <c r="BL18" s="458"/>
      <c r="BM18" s="459"/>
      <c r="BN18" s="460">
        <v>2034394</v>
      </c>
      <c r="BO18" s="461"/>
      <c r="BP18" s="461"/>
      <c r="BQ18" s="461"/>
      <c r="BR18" s="461"/>
      <c r="BS18" s="461"/>
      <c r="BT18" s="461"/>
      <c r="BU18" s="462"/>
      <c r="BV18" s="460">
        <v>2008127</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20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163</v>
      </c>
      <c r="AZ19" s="458"/>
      <c r="BA19" s="458"/>
      <c r="BB19" s="458"/>
      <c r="BC19" s="458"/>
      <c r="BD19" s="458"/>
      <c r="BE19" s="458"/>
      <c r="BF19" s="458"/>
      <c r="BG19" s="458"/>
      <c r="BH19" s="458"/>
      <c r="BI19" s="458"/>
      <c r="BJ19" s="458"/>
      <c r="BK19" s="458"/>
      <c r="BL19" s="458"/>
      <c r="BM19" s="459"/>
      <c r="BN19" s="460">
        <v>2699945</v>
      </c>
      <c r="BO19" s="461"/>
      <c r="BP19" s="461"/>
      <c r="BQ19" s="461"/>
      <c r="BR19" s="461"/>
      <c r="BS19" s="461"/>
      <c r="BT19" s="461"/>
      <c r="BU19" s="462"/>
      <c r="BV19" s="460">
        <v>2753405</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1713</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35" t="s">
        <v>1</v>
      </c>
      <c r="F22" s="440"/>
      <c r="G22" s="440"/>
      <c r="H22" s="440"/>
      <c r="I22" s="440"/>
      <c r="J22" s="440"/>
      <c r="K22" s="430"/>
      <c r="L22" s="435" t="s">
        <v>167</v>
      </c>
      <c r="M22" s="440"/>
      <c r="N22" s="440"/>
      <c r="O22" s="440"/>
      <c r="P22" s="430"/>
      <c r="Q22" s="575" t="s">
        <v>168</v>
      </c>
      <c r="R22" s="576"/>
      <c r="S22" s="576"/>
      <c r="T22" s="576"/>
      <c r="U22" s="576"/>
      <c r="V22" s="577"/>
      <c r="W22" s="581" t="s">
        <v>169</v>
      </c>
      <c r="X22" s="567"/>
      <c r="Y22" s="568"/>
      <c r="Z22" s="435" t="s">
        <v>1</v>
      </c>
      <c r="AA22" s="440"/>
      <c r="AB22" s="440"/>
      <c r="AC22" s="440"/>
      <c r="AD22" s="440"/>
      <c r="AE22" s="440"/>
      <c r="AF22" s="440"/>
      <c r="AG22" s="430"/>
      <c r="AH22" s="586" t="s">
        <v>170</v>
      </c>
      <c r="AI22" s="440"/>
      <c r="AJ22" s="440"/>
      <c r="AK22" s="440"/>
      <c r="AL22" s="430"/>
      <c r="AM22" s="586" t="s">
        <v>171</v>
      </c>
      <c r="AN22" s="587"/>
      <c r="AO22" s="587"/>
      <c r="AP22" s="587"/>
      <c r="AQ22" s="587"/>
      <c r="AR22" s="588"/>
      <c r="AS22" s="575" t="s">
        <v>168</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172</v>
      </c>
      <c r="AZ23" s="390"/>
      <c r="BA23" s="390"/>
      <c r="BB23" s="390"/>
      <c r="BC23" s="390"/>
      <c r="BD23" s="390"/>
      <c r="BE23" s="390"/>
      <c r="BF23" s="390"/>
      <c r="BG23" s="390"/>
      <c r="BH23" s="390"/>
      <c r="BI23" s="390"/>
      <c r="BJ23" s="390"/>
      <c r="BK23" s="390"/>
      <c r="BL23" s="390"/>
      <c r="BM23" s="391"/>
      <c r="BN23" s="460">
        <v>3857531</v>
      </c>
      <c r="BO23" s="461"/>
      <c r="BP23" s="461"/>
      <c r="BQ23" s="461"/>
      <c r="BR23" s="461"/>
      <c r="BS23" s="461"/>
      <c r="BT23" s="461"/>
      <c r="BU23" s="462"/>
      <c r="BV23" s="460">
        <v>3756510</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3"/>
      <c r="G24" s="453"/>
      <c r="H24" s="453"/>
      <c r="I24" s="453"/>
      <c r="J24" s="453"/>
      <c r="K24" s="454"/>
      <c r="L24" s="480">
        <v>1</v>
      </c>
      <c r="M24" s="481"/>
      <c r="N24" s="481"/>
      <c r="O24" s="481"/>
      <c r="P24" s="523"/>
      <c r="Q24" s="480">
        <v>5900</v>
      </c>
      <c r="R24" s="481"/>
      <c r="S24" s="481"/>
      <c r="T24" s="481"/>
      <c r="U24" s="481"/>
      <c r="V24" s="523"/>
      <c r="W24" s="582"/>
      <c r="X24" s="570"/>
      <c r="Y24" s="571"/>
      <c r="Z24" s="479" t="s">
        <v>174</v>
      </c>
      <c r="AA24" s="453"/>
      <c r="AB24" s="453"/>
      <c r="AC24" s="453"/>
      <c r="AD24" s="453"/>
      <c r="AE24" s="453"/>
      <c r="AF24" s="453"/>
      <c r="AG24" s="454"/>
      <c r="AH24" s="480">
        <v>83</v>
      </c>
      <c r="AI24" s="481"/>
      <c r="AJ24" s="481"/>
      <c r="AK24" s="481"/>
      <c r="AL24" s="523"/>
      <c r="AM24" s="480">
        <v>245597</v>
      </c>
      <c r="AN24" s="481"/>
      <c r="AO24" s="481"/>
      <c r="AP24" s="481"/>
      <c r="AQ24" s="481"/>
      <c r="AR24" s="523"/>
      <c r="AS24" s="480">
        <v>2959</v>
      </c>
      <c r="AT24" s="481"/>
      <c r="AU24" s="481"/>
      <c r="AV24" s="481"/>
      <c r="AW24" s="481"/>
      <c r="AX24" s="482"/>
      <c r="AY24" s="594" t="s">
        <v>175</v>
      </c>
      <c r="AZ24" s="595"/>
      <c r="BA24" s="595"/>
      <c r="BB24" s="595"/>
      <c r="BC24" s="595"/>
      <c r="BD24" s="595"/>
      <c r="BE24" s="595"/>
      <c r="BF24" s="595"/>
      <c r="BG24" s="595"/>
      <c r="BH24" s="595"/>
      <c r="BI24" s="595"/>
      <c r="BJ24" s="595"/>
      <c r="BK24" s="595"/>
      <c r="BL24" s="595"/>
      <c r="BM24" s="596"/>
      <c r="BN24" s="460">
        <v>3757304</v>
      </c>
      <c r="BO24" s="461"/>
      <c r="BP24" s="461"/>
      <c r="BQ24" s="461"/>
      <c r="BR24" s="461"/>
      <c r="BS24" s="461"/>
      <c r="BT24" s="461"/>
      <c r="BU24" s="462"/>
      <c r="BV24" s="460">
        <v>3749490</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3"/>
      <c r="G25" s="453"/>
      <c r="H25" s="453"/>
      <c r="I25" s="453"/>
      <c r="J25" s="453"/>
      <c r="K25" s="454"/>
      <c r="L25" s="480">
        <v>1</v>
      </c>
      <c r="M25" s="481"/>
      <c r="N25" s="481"/>
      <c r="O25" s="481"/>
      <c r="P25" s="523"/>
      <c r="Q25" s="480">
        <v>5500</v>
      </c>
      <c r="R25" s="481"/>
      <c r="S25" s="481"/>
      <c r="T25" s="481"/>
      <c r="U25" s="481"/>
      <c r="V25" s="523"/>
      <c r="W25" s="582"/>
      <c r="X25" s="570"/>
      <c r="Y25" s="571"/>
      <c r="Z25" s="479" t="s">
        <v>177</v>
      </c>
      <c r="AA25" s="453"/>
      <c r="AB25" s="453"/>
      <c r="AC25" s="453"/>
      <c r="AD25" s="453"/>
      <c r="AE25" s="453"/>
      <c r="AF25" s="453"/>
      <c r="AG25" s="454"/>
      <c r="AH25" s="480" t="s">
        <v>178</v>
      </c>
      <c r="AI25" s="481"/>
      <c r="AJ25" s="481"/>
      <c r="AK25" s="481"/>
      <c r="AL25" s="523"/>
      <c r="AM25" s="480" t="s">
        <v>140</v>
      </c>
      <c r="AN25" s="481"/>
      <c r="AO25" s="481"/>
      <c r="AP25" s="481"/>
      <c r="AQ25" s="481"/>
      <c r="AR25" s="523"/>
      <c r="AS25" s="480" t="s">
        <v>130</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t="s">
        <v>140</v>
      </c>
      <c r="BO25" s="393"/>
      <c r="BP25" s="393"/>
      <c r="BQ25" s="393"/>
      <c r="BR25" s="393"/>
      <c r="BS25" s="393"/>
      <c r="BT25" s="393"/>
      <c r="BU25" s="394"/>
      <c r="BV25" s="392">
        <v>3932</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3"/>
      <c r="G26" s="453"/>
      <c r="H26" s="453"/>
      <c r="I26" s="453"/>
      <c r="J26" s="453"/>
      <c r="K26" s="454"/>
      <c r="L26" s="480">
        <v>1</v>
      </c>
      <c r="M26" s="481"/>
      <c r="N26" s="481"/>
      <c r="O26" s="481"/>
      <c r="P26" s="523"/>
      <c r="Q26" s="480">
        <v>5300</v>
      </c>
      <c r="R26" s="481"/>
      <c r="S26" s="481"/>
      <c r="T26" s="481"/>
      <c r="U26" s="481"/>
      <c r="V26" s="523"/>
      <c r="W26" s="582"/>
      <c r="X26" s="570"/>
      <c r="Y26" s="571"/>
      <c r="Z26" s="479" t="s">
        <v>181</v>
      </c>
      <c r="AA26" s="600"/>
      <c r="AB26" s="600"/>
      <c r="AC26" s="600"/>
      <c r="AD26" s="600"/>
      <c r="AE26" s="600"/>
      <c r="AF26" s="600"/>
      <c r="AG26" s="601"/>
      <c r="AH26" s="480">
        <v>3</v>
      </c>
      <c r="AI26" s="481"/>
      <c r="AJ26" s="481"/>
      <c r="AK26" s="481"/>
      <c r="AL26" s="523"/>
      <c r="AM26" s="480">
        <v>8268</v>
      </c>
      <c r="AN26" s="481"/>
      <c r="AO26" s="481"/>
      <c r="AP26" s="481"/>
      <c r="AQ26" s="481"/>
      <c r="AR26" s="523"/>
      <c r="AS26" s="480">
        <v>2756</v>
      </c>
      <c r="AT26" s="481"/>
      <c r="AU26" s="481"/>
      <c r="AV26" s="481"/>
      <c r="AW26" s="481"/>
      <c r="AX26" s="482"/>
      <c r="AY26" s="463" t="s">
        <v>182</v>
      </c>
      <c r="AZ26" s="464"/>
      <c r="BA26" s="464"/>
      <c r="BB26" s="464"/>
      <c r="BC26" s="464"/>
      <c r="BD26" s="464"/>
      <c r="BE26" s="464"/>
      <c r="BF26" s="464"/>
      <c r="BG26" s="464"/>
      <c r="BH26" s="464"/>
      <c r="BI26" s="464"/>
      <c r="BJ26" s="464"/>
      <c r="BK26" s="464"/>
      <c r="BL26" s="464"/>
      <c r="BM26" s="465"/>
      <c r="BN26" s="460" t="s">
        <v>140</v>
      </c>
      <c r="BO26" s="461"/>
      <c r="BP26" s="461"/>
      <c r="BQ26" s="461"/>
      <c r="BR26" s="461"/>
      <c r="BS26" s="461"/>
      <c r="BT26" s="461"/>
      <c r="BU26" s="462"/>
      <c r="BV26" s="460" t="s">
        <v>130</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3"/>
      <c r="G27" s="453"/>
      <c r="H27" s="453"/>
      <c r="I27" s="453"/>
      <c r="J27" s="453"/>
      <c r="K27" s="454"/>
      <c r="L27" s="480">
        <v>1</v>
      </c>
      <c r="M27" s="481"/>
      <c r="N27" s="481"/>
      <c r="O27" s="481"/>
      <c r="P27" s="523"/>
      <c r="Q27" s="480">
        <v>2420</v>
      </c>
      <c r="R27" s="481"/>
      <c r="S27" s="481"/>
      <c r="T27" s="481"/>
      <c r="U27" s="481"/>
      <c r="V27" s="523"/>
      <c r="W27" s="582"/>
      <c r="X27" s="570"/>
      <c r="Y27" s="571"/>
      <c r="Z27" s="479" t="s">
        <v>184</v>
      </c>
      <c r="AA27" s="453"/>
      <c r="AB27" s="453"/>
      <c r="AC27" s="453"/>
      <c r="AD27" s="453"/>
      <c r="AE27" s="453"/>
      <c r="AF27" s="453"/>
      <c r="AG27" s="454"/>
      <c r="AH27" s="480" t="s">
        <v>140</v>
      </c>
      <c r="AI27" s="481"/>
      <c r="AJ27" s="481"/>
      <c r="AK27" s="481"/>
      <c r="AL27" s="523"/>
      <c r="AM27" s="480" t="s">
        <v>178</v>
      </c>
      <c r="AN27" s="481"/>
      <c r="AO27" s="481"/>
      <c r="AP27" s="481"/>
      <c r="AQ27" s="481"/>
      <c r="AR27" s="523"/>
      <c r="AS27" s="480" t="s">
        <v>130</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597">
        <v>89000</v>
      </c>
      <c r="BO27" s="598"/>
      <c r="BP27" s="598"/>
      <c r="BQ27" s="598"/>
      <c r="BR27" s="598"/>
      <c r="BS27" s="598"/>
      <c r="BT27" s="598"/>
      <c r="BU27" s="599"/>
      <c r="BV27" s="597">
        <v>89000</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3"/>
      <c r="G28" s="453"/>
      <c r="H28" s="453"/>
      <c r="I28" s="453"/>
      <c r="J28" s="453"/>
      <c r="K28" s="454"/>
      <c r="L28" s="480">
        <v>1</v>
      </c>
      <c r="M28" s="481"/>
      <c r="N28" s="481"/>
      <c r="O28" s="481"/>
      <c r="P28" s="523"/>
      <c r="Q28" s="480">
        <v>1700</v>
      </c>
      <c r="R28" s="481"/>
      <c r="S28" s="481"/>
      <c r="T28" s="481"/>
      <c r="U28" s="481"/>
      <c r="V28" s="523"/>
      <c r="W28" s="582"/>
      <c r="X28" s="570"/>
      <c r="Y28" s="571"/>
      <c r="Z28" s="479" t="s">
        <v>187</v>
      </c>
      <c r="AA28" s="453"/>
      <c r="AB28" s="453"/>
      <c r="AC28" s="453"/>
      <c r="AD28" s="453"/>
      <c r="AE28" s="453"/>
      <c r="AF28" s="453"/>
      <c r="AG28" s="454"/>
      <c r="AH28" s="480" t="s">
        <v>188</v>
      </c>
      <c r="AI28" s="481"/>
      <c r="AJ28" s="481"/>
      <c r="AK28" s="481"/>
      <c r="AL28" s="523"/>
      <c r="AM28" s="480" t="s">
        <v>140</v>
      </c>
      <c r="AN28" s="481"/>
      <c r="AO28" s="481"/>
      <c r="AP28" s="481"/>
      <c r="AQ28" s="481"/>
      <c r="AR28" s="523"/>
      <c r="AS28" s="480" t="s">
        <v>188</v>
      </c>
      <c r="AT28" s="481"/>
      <c r="AU28" s="481"/>
      <c r="AV28" s="481"/>
      <c r="AW28" s="481"/>
      <c r="AX28" s="482"/>
      <c r="AY28" s="608" t="s">
        <v>189</v>
      </c>
      <c r="AZ28" s="609"/>
      <c r="BA28" s="609"/>
      <c r="BB28" s="610"/>
      <c r="BC28" s="389" t="s">
        <v>48</v>
      </c>
      <c r="BD28" s="390"/>
      <c r="BE28" s="390"/>
      <c r="BF28" s="390"/>
      <c r="BG28" s="390"/>
      <c r="BH28" s="390"/>
      <c r="BI28" s="390"/>
      <c r="BJ28" s="390"/>
      <c r="BK28" s="390"/>
      <c r="BL28" s="390"/>
      <c r="BM28" s="391"/>
      <c r="BN28" s="392">
        <v>811765</v>
      </c>
      <c r="BO28" s="393"/>
      <c r="BP28" s="393"/>
      <c r="BQ28" s="393"/>
      <c r="BR28" s="393"/>
      <c r="BS28" s="393"/>
      <c r="BT28" s="393"/>
      <c r="BU28" s="394"/>
      <c r="BV28" s="392">
        <v>757754</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190</v>
      </c>
      <c r="F29" s="453"/>
      <c r="G29" s="453"/>
      <c r="H29" s="453"/>
      <c r="I29" s="453"/>
      <c r="J29" s="453"/>
      <c r="K29" s="454"/>
      <c r="L29" s="480">
        <v>8</v>
      </c>
      <c r="M29" s="481"/>
      <c r="N29" s="481"/>
      <c r="O29" s="481"/>
      <c r="P29" s="523"/>
      <c r="Q29" s="480">
        <v>1500</v>
      </c>
      <c r="R29" s="481"/>
      <c r="S29" s="481"/>
      <c r="T29" s="481"/>
      <c r="U29" s="481"/>
      <c r="V29" s="523"/>
      <c r="W29" s="583"/>
      <c r="X29" s="584"/>
      <c r="Y29" s="585"/>
      <c r="Z29" s="479" t="s">
        <v>191</v>
      </c>
      <c r="AA29" s="453"/>
      <c r="AB29" s="453"/>
      <c r="AC29" s="453"/>
      <c r="AD29" s="453"/>
      <c r="AE29" s="453"/>
      <c r="AF29" s="453"/>
      <c r="AG29" s="454"/>
      <c r="AH29" s="480">
        <v>83</v>
      </c>
      <c r="AI29" s="481"/>
      <c r="AJ29" s="481"/>
      <c r="AK29" s="481"/>
      <c r="AL29" s="523"/>
      <c r="AM29" s="480">
        <v>245597</v>
      </c>
      <c r="AN29" s="481"/>
      <c r="AO29" s="481"/>
      <c r="AP29" s="481"/>
      <c r="AQ29" s="481"/>
      <c r="AR29" s="523"/>
      <c r="AS29" s="480">
        <v>2959</v>
      </c>
      <c r="AT29" s="481"/>
      <c r="AU29" s="481"/>
      <c r="AV29" s="481"/>
      <c r="AW29" s="481"/>
      <c r="AX29" s="482"/>
      <c r="AY29" s="611"/>
      <c r="AZ29" s="612"/>
      <c r="BA29" s="612"/>
      <c r="BB29" s="613"/>
      <c r="BC29" s="457" t="s">
        <v>192</v>
      </c>
      <c r="BD29" s="458"/>
      <c r="BE29" s="458"/>
      <c r="BF29" s="458"/>
      <c r="BG29" s="458"/>
      <c r="BH29" s="458"/>
      <c r="BI29" s="458"/>
      <c r="BJ29" s="458"/>
      <c r="BK29" s="458"/>
      <c r="BL29" s="458"/>
      <c r="BM29" s="459"/>
      <c r="BN29" s="460">
        <v>302683</v>
      </c>
      <c r="BO29" s="461"/>
      <c r="BP29" s="461"/>
      <c r="BQ29" s="461"/>
      <c r="BR29" s="461"/>
      <c r="BS29" s="461"/>
      <c r="BT29" s="461"/>
      <c r="BU29" s="462"/>
      <c r="BV29" s="460">
        <v>292683</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193</v>
      </c>
      <c r="X30" s="606"/>
      <c r="Y30" s="606"/>
      <c r="Z30" s="606"/>
      <c r="AA30" s="606"/>
      <c r="AB30" s="606"/>
      <c r="AC30" s="606"/>
      <c r="AD30" s="606"/>
      <c r="AE30" s="606"/>
      <c r="AF30" s="606"/>
      <c r="AG30" s="607"/>
      <c r="AH30" s="548">
        <v>96.4</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593124</v>
      </c>
      <c r="BO30" s="598"/>
      <c r="BP30" s="598"/>
      <c r="BQ30" s="598"/>
      <c r="BR30" s="598"/>
      <c r="BS30" s="598"/>
      <c r="BT30" s="598"/>
      <c r="BU30" s="599"/>
      <c r="BV30" s="597">
        <v>564345</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200</v>
      </c>
      <c r="D33" s="447"/>
      <c r="E33" s="418" t="s">
        <v>201</v>
      </c>
      <c r="F33" s="418"/>
      <c r="G33" s="418"/>
      <c r="H33" s="418"/>
      <c r="I33" s="418"/>
      <c r="J33" s="418"/>
      <c r="K33" s="418"/>
      <c r="L33" s="418"/>
      <c r="M33" s="418"/>
      <c r="N33" s="418"/>
      <c r="O33" s="418"/>
      <c r="P33" s="418"/>
      <c r="Q33" s="418"/>
      <c r="R33" s="418"/>
      <c r="S33" s="418"/>
      <c r="T33" s="216"/>
      <c r="U33" s="447" t="s">
        <v>200</v>
      </c>
      <c r="V33" s="447"/>
      <c r="W33" s="418" t="s">
        <v>202</v>
      </c>
      <c r="X33" s="418"/>
      <c r="Y33" s="418"/>
      <c r="Z33" s="418"/>
      <c r="AA33" s="418"/>
      <c r="AB33" s="418"/>
      <c r="AC33" s="418"/>
      <c r="AD33" s="418"/>
      <c r="AE33" s="418"/>
      <c r="AF33" s="418"/>
      <c r="AG33" s="418"/>
      <c r="AH33" s="418"/>
      <c r="AI33" s="418"/>
      <c r="AJ33" s="418"/>
      <c r="AK33" s="418"/>
      <c r="AL33" s="216"/>
      <c r="AM33" s="447" t="s">
        <v>203</v>
      </c>
      <c r="AN33" s="447"/>
      <c r="AO33" s="418" t="s">
        <v>202</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47" t="s">
        <v>204</v>
      </c>
      <c r="BX33" s="447"/>
      <c r="BY33" s="418" t="s">
        <v>206</v>
      </c>
      <c r="BZ33" s="418"/>
      <c r="CA33" s="418"/>
      <c r="CB33" s="418"/>
      <c r="CC33" s="418"/>
      <c r="CD33" s="418"/>
      <c r="CE33" s="418"/>
      <c r="CF33" s="418"/>
      <c r="CG33" s="418"/>
      <c r="CH33" s="418"/>
      <c r="CI33" s="418"/>
      <c r="CJ33" s="418"/>
      <c r="CK33" s="418"/>
      <c r="CL33" s="418"/>
      <c r="CM33" s="418"/>
      <c r="CN33" s="216"/>
      <c r="CO33" s="447" t="s">
        <v>200</v>
      </c>
      <c r="CP33" s="447"/>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南木曽町国民健康保険特別会計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t="str">
        <f>IF(BY34="","",MAX(C34:D43,U34:V43,AM34:AN43,BE34:BF43)+1)</f>
        <v/>
      </c>
      <c r="BX34" s="618"/>
      <c r="BY34" s="619" t="str">
        <f>IF('各会計、関係団体の財政状況及び健全化判断比率'!B68="","",'各会計、関係団体の財政状況及び健全化判断比率'!B68)</f>
        <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南木曽町後期高齢者医療特別会計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南木曽町下水道事業特別会計</v>
      </c>
      <c r="BH35" s="619"/>
      <c r="BI35" s="619"/>
      <c r="BJ35" s="619"/>
      <c r="BK35" s="619"/>
      <c r="BL35" s="619"/>
      <c r="BM35" s="619"/>
      <c r="BN35" s="619"/>
      <c r="BO35" s="619"/>
      <c r="BP35" s="619"/>
      <c r="BQ35" s="619"/>
      <c r="BR35" s="619"/>
      <c r="BS35" s="619"/>
      <c r="BT35" s="619"/>
      <c r="BU35" s="619"/>
      <c r="BV35" s="214"/>
      <c r="BW35" s="618" t="str">
        <f t="shared" ref="BW35:BW43" si="2">IF(BY35="","",BW34+1)</f>
        <v/>
      </c>
      <c r="BX35" s="618"/>
      <c r="BY35" s="619" t="str">
        <f>IF('各会計、関係団体の財政状況及び健全化判断比率'!B69="","",'各会計、関係団体の財政状況及び健全化判断比率'!B69)</f>
        <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南木曽町営妻籠宿有料駐車場特別会計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7</v>
      </c>
      <c r="BF36" s="618"/>
      <c r="BG36" s="619" t="str">
        <f>IF('各会計、関係団体の財政状況及び健全化判断比率'!B33="","",'各会計、関係団体の財政状況及び健全化判断比率'!B33)</f>
        <v>南木曽町農業集落排水事業特別会計</v>
      </c>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8</v>
      </c>
      <c r="BF37" s="618"/>
      <c r="BG37" s="619" t="str">
        <f>IF('各会計、関係団体の財政状況及び健全化判断比率'!B34="","",'各会計、関係団体の財政状況及び健全化判断比率'!B34)</f>
        <v>南木曽町浄化槽市町村整備推進事業特別会計</v>
      </c>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9</v>
      </c>
      <c r="BF38" s="618"/>
      <c r="BG38" s="619" t="str">
        <f>IF('各会計、関係団体の財政状況及び健全化判断比率'!B35="","",'各会計、関係団体の財政状況及び健全化判断比率'!B35)</f>
        <v>南木曽町宅地造成事業特別会計</v>
      </c>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MAxlJMK8hiGMcqws5UaO89fOfRlWLm3NBIXX1QkgVtHItkDIONClZILuY0ErVrKOEgpliaH7Y4fBA7LVUdpOTQ==" saltValue="bFQp/kMwXgDCnjkH9kkM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570</v>
      </c>
      <c r="D34" s="1210"/>
      <c r="E34" s="1211"/>
      <c r="F34" s="32">
        <v>4.83</v>
      </c>
      <c r="G34" s="33">
        <v>2.66</v>
      </c>
      <c r="H34" s="33">
        <v>3.78</v>
      </c>
      <c r="I34" s="33">
        <v>4.1399999999999997</v>
      </c>
      <c r="J34" s="34">
        <v>3.23</v>
      </c>
      <c r="K34" s="22"/>
      <c r="L34" s="22"/>
      <c r="M34" s="22"/>
      <c r="N34" s="22"/>
      <c r="O34" s="22"/>
      <c r="P34" s="22"/>
    </row>
    <row r="35" spans="1:16" ht="39" customHeight="1" x14ac:dyDescent="0.15">
      <c r="A35" s="22"/>
      <c r="B35" s="35"/>
      <c r="C35" s="1204" t="s">
        <v>571</v>
      </c>
      <c r="D35" s="1205"/>
      <c r="E35" s="1206"/>
      <c r="F35" s="36">
        <v>2.0499999999999998</v>
      </c>
      <c r="G35" s="37">
        <v>1.67</v>
      </c>
      <c r="H35" s="37">
        <v>1.64</v>
      </c>
      <c r="I35" s="37">
        <v>0.85</v>
      </c>
      <c r="J35" s="38">
        <v>0.52</v>
      </c>
      <c r="K35" s="22"/>
      <c r="L35" s="22"/>
      <c r="M35" s="22"/>
      <c r="N35" s="22"/>
      <c r="O35" s="22"/>
      <c r="P35" s="22"/>
    </row>
    <row r="36" spans="1:16" ht="39" customHeight="1" x14ac:dyDescent="0.15">
      <c r="A36" s="22"/>
      <c r="B36" s="35"/>
      <c r="C36" s="1204" t="s">
        <v>572</v>
      </c>
      <c r="D36" s="1205"/>
      <c r="E36" s="1206"/>
      <c r="F36" s="36">
        <v>0.28999999999999998</v>
      </c>
      <c r="G36" s="37">
        <v>0.12</v>
      </c>
      <c r="H36" s="37">
        <v>0.3</v>
      </c>
      <c r="I36" s="37">
        <v>0.17</v>
      </c>
      <c r="J36" s="38">
        <v>0.28000000000000003</v>
      </c>
      <c r="K36" s="22"/>
      <c r="L36" s="22"/>
      <c r="M36" s="22"/>
      <c r="N36" s="22"/>
      <c r="O36" s="22"/>
      <c r="P36" s="22"/>
    </row>
    <row r="37" spans="1:16" ht="39" customHeight="1" x14ac:dyDescent="0.15">
      <c r="A37" s="22"/>
      <c r="B37" s="35"/>
      <c r="C37" s="1204" t="s">
        <v>573</v>
      </c>
      <c r="D37" s="1205"/>
      <c r="E37" s="1206"/>
      <c r="F37" s="36">
        <v>0.01</v>
      </c>
      <c r="G37" s="37">
        <v>0.02</v>
      </c>
      <c r="H37" s="37">
        <v>0.1</v>
      </c>
      <c r="I37" s="37">
        <v>0.1</v>
      </c>
      <c r="J37" s="38">
        <v>0.11</v>
      </c>
      <c r="K37" s="22"/>
      <c r="L37" s="22"/>
      <c r="M37" s="22"/>
      <c r="N37" s="22"/>
      <c r="O37" s="22"/>
      <c r="P37" s="22"/>
    </row>
    <row r="38" spans="1:16" ht="39" customHeight="1" x14ac:dyDescent="0.15">
      <c r="A38" s="22"/>
      <c r="B38" s="35"/>
      <c r="C38" s="1204" t="s">
        <v>574</v>
      </c>
      <c r="D38" s="1205"/>
      <c r="E38" s="1206"/>
      <c r="F38" s="36">
        <v>0.02</v>
      </c>
      <c r="G38" s="37">
        <v>0.03</v>
      </c>
      <c r="H38" s="37">
        <v>0.05</v>
      </c>
      <c r="I38" s="37">
        <v>0.1</v>
      </c>
      <c r="J38" s="38">
        <v>0.09</v>
      </c>
      <c r="K38" s="22"/>
      <c r="L38" s="22"/>
      <c r="M38" s="22"/>
      <c r="N38" s="22"/>
      <c r="O38" s="22"/>
      <c r="P38" s="22"/>
    </row>
    <row r="39" spans="1:16" ht="39" customHeight="1" x14ac:dyDescent="0.15">
      <c r="A39" s="22"/>
      <c r="B39" s="35"/>
      <c r="C39" s="1204" t="s">
        <v>575</v>
      </c>
      <c r="D39" s="1205"/>
      <c r="E39" s="1206"/>
      <c r="F39" s="36">
        <v>0.06</v>
      </c>
      <c r="G39" s="37">
        <v>0.09</v>
      </c>
      <c r="H39" s="37">
        <v>0.13</v>
      </c>
      <c r="I39" s="37">
        <v>0.06</v>
      </c>
      <c r="J39" s="38">
        <v>0.06</v>
      </c>
      <c r="K39" s="22"/>
      <c r="L39" s="22"/>
      <c r="M39" s="22"/>
      <c r="N39" s="22"/>
      <c r="O39" s="22"/>
      <c r="P39" s="22"/>
    </row>
    <row r="40" spans="1:16" ht="39" customHeight="1" x14ac:dyDescent="0.15">
      <c r="A40" s="22"/>
      <c r="B40" s="35"/>
      <c r="C40" s="1204" t="s">
        <v>576</v>
      </c>
      <c r="D40" s="1205"/>
      <c r="E40" s="1206"/>
      <c r="F40" s="36">
        <v>0.05</v>
      </c>
      <c r="G40" s="37">
        <v>0.12</v>
      </c>
      <c r="H40" s="37">
        <v>0.17</v>
      </c>
      <c r="I40" s="37">
        <v>7.0000000000000007E-2</v>
      </c>
      <c r="J40" s="38">
        <v>0.06</v>
      </c>
      <c r="K40" s="22"/>
      <c r="L40" s="22"/>
      <c r="M40" s="22"/>
      <c r="N40" s="22"/>
      <c r="O40" s="22"/>
      <c r="P40" s="22"/>
    </row>
    <row r="41" spans="1:16" ht="39" customHeight="1" x14ac:dyDescent="0.15">
      <c r="A41" s="22"/>
      <c r="B41" s="35"/>
      <c r="C41" s="1204" t="s">
        <v>577</v>
      </c>
      <c r="D41" s="1205"/>
      <c r="E41" s="1206"/>
      <c r="F41" s="36">
        <v>0.03</v>
      </c>
      <c r="G41" s="37">
        <v>0.04</v>
      </c>
      <c r="H41" s="37">
        <v>0.08</v>
      </c>
      <c r="I41" s="37">
        <v>0.08</v>
      </c>
      <c r="J41" s="38">
        <v>0.05</v>
      </c>
      <c r="K41" s="22"/>
      <c r="L41" s="22"/>
      <c r="M41" s="22"/>
      <c r="N41" s="22"/>
      <c r="O41" s="22"/>
      <c r="P41" s="22"/>
    </row>
    <row r="42" spans="1:16" ht="39" customHeight="1" x14ac:dyDescent="0.15">
      <c r="A42" s="22"/>
      <c r="B42" s="39"/>
      <c r="C42" s="1204" t="s">
        <v>578</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579</v>
      </c>
      <c r="D43" s="1208"/>
      <c r="E43" s="1209"/>
      <c r="F43" s="41" t="s">
        <v>520</v>
      </c>
      <c r="G43" s="42" t="s">
        <v>520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ZKRdLngNLy1YCQoeFrqtOOSaKIvkHBMqKSSIxPUqAD/3bMaf80O/gPcUO4IZfdnXRF/bsM6zU0xPn7jmsE2A==" saltValue="yWpEfAPBOr2slmcC13mu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28"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453</v>
      </c>
      <c r="L45" s="60">
        <v>444</v>
      </c>
      <c r="M45" s="60">
        <v>440</v>
      </c>
      <c r="N45" s="60">
        <v>410</v>
      </c>
      <c r="O45" s="61">
        <v>418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164</v>
      </c>
      <c r="L48" s="64">
        <v>158</v>
      </c>
      <c r="M48" s="64">
        <v>137</v>
      </c>
      <c r="N48" s="64">
        <v>129</v>
      </c>
      <c r="O48" s="65">
        <v>97</v>
      </c>
      <c r="P48" s="48"/>
      <c r="Q48" s="48"/>
      <c r="R48" s="48"/>
      <c r="S48" s="48"/>
      <c r="T48" s="48"/>
      <c r="U48" s="48"/>
    </row>
    <row r="49" spans="1:21" ht="30.75" customHeight="1" x14ac:dyDescent="0.15">
      <c r="A49" s="48"/>
      <c r="B49" s="1214"/>
      <c r="C49" s="1215"/>
      <c r="D49" s="62"/>
      <c r="E49" s="1220" t="s">
        <v>16</v>
      </c>
      <c r="F49" s="1220"/>
      <c r="G49" s="1220"/>
      <c r="H49" s="1220"/>
      <c r="I49" s="1220"/>
      <c r="J49" s="1221"/>
      <c r="K49" s="63">
        <v>10</v>
      </c>
      <c r="L49" s="64">
        <v>16</v>
      </c>
      <c r="M49" s="64">
        <v>15</v>
      </c>
      <c r="N49" s="64">
        <v>16</v>
      </c>
      <c r="O49" s="65">
        <v>16</v>
      </c>
      <c r="P49" s="48"/>
      <c r="Q49" s="48"/>
      <c r="R49" s="48"/>
      <c r="S49" s="48"/>
      <c r="T49" s="48"/>
      <c r="U49" s="48"/>
    </row>
    <row r="50" spans="1:21" ht="30.75" customHeight="1" x14ac:dyDescent="0.15">
      <c r="A50" s="48"/>
      <c r="B50" s="1214"/>
      <c r="C50" s="1215"/>
      <c r="D50" s="62"/>
      <c r="E50" s="1220" t="s">
        <v>17</v>
      </c>
      <c r="F50" s="1220"/>
      <c r="G50" s="1220"/>
      <c r="H50" s="1220"/>
      <c r="I50" s="1220"/>
      <c r="J50" s="1221"/>
      <c r="K50" s="63">
        <v>3</v>
      </c>
      <c r="L50" s="64" t="s">
        <v>520</v>
      </c>
      <c r="M50" s="64">
        <v>1</v>
      </c>
      <c r="N50" s="64">
        <v>2</v>
      </c>
      <c r="O50" s="65" t="s">
        <v>520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490</v>
      </c>
      <c r="L52" s="64">
        <v>473</v>
      </c>
      <c r="M52" s="64">
        <v>460</v>
      </c>
      <c r="N52" s="64">
        <v>446</v>
      </c>
      <c r="O52" s="65">
        <v>420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140</v>
      </c>
      <c r="L53" s="69">
        <v>145</v>
      </c>
      <c r="M53" s="69">
        <v>133</v>
      </c>
      <c r="N53" s="69">
        <v>111</v>
      </c>
      <c r="O53" s="70">
        <v>111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ZFNxjcyz/xR8bnB7MDNPhbOu23qra70OjUH1YMM83KJ7ERC552k3i82aTSdY7Bch18Pbyauz3R8VGJpUwPtw==" saltValue="42qDflVXsMuWUHXM2tka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M49" sqref="M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38" t="s">
        <v>30</v>
      </c>
      <c r="C41" s="1239"/>
      <c r="D41" s="102"/>
      <c r="E41" s="1244" t="s">
        <v>31</v>
      </c>
      <c r="F41" s="1244"/>
      <c r="G41" s="1244"/>
      <c r="H41" s="1245"/>
      <c r="I41" s="103">
        <v>3691</v>
      </c>
      <c r="J41" s="104">
        <v>3748</v>
      </c>
      <c r="K41" s="104">
        <v>3849</v>
      </c>
      <c r="L41" s="104">
        <v>3757</v>
      </c>
      <c r="M41" s="105">
        <v>3858</v>
      </c>
    </row>
    <row r="42" spans="2:13" ht="27.75" customHeight="1" x14ac:dyDescent="0.15">
      <c r="B42" s="1240"/>
      <c r="C42" s="1241"/>
      <c r="D42" s="106"/>
      <c r="E42" s="1246" t="s">
        <v>32</v>
      </c>
      <c r="F42" s="1246"/>
      <c r="G42" s="1246"/>
      <c r="H42" s="1247"/>
      <c r="I42" s="107" t="s">
        <v>520</v>
      </c>
      <c r="J42" s="108" t="s">
        <v>520</v>
      </c>
      <c r="K42" s="108" t="s">
        <v>520</v>
      </c>
      <c r="L42" s="108" t="s">
        <v>520</v>
      </c>
      <c r="M42" s="109" t="s">
        <v>520</v>
      </c>
    </row>
    <row r="43" spans="2:13" ht="27.75" customHeight="1" x14ac:dyDescent="0.15">
      <c r="B43" s="1240"/>
      <c r="C43" s="1241"/>
      <c r="D43" s="106"/>
      <c r="E43" s="1246" t="s">
        <v>33</v>
      </c>
      <c r="F43" s="1246"/>
      <c r="G43" s="1246"/>
      <c r="H43" s="1247"/>
      <c r="I43" s="107">
        <v>1994</v>
      </c>
      <c r="J43" s="108">
        <v>1932</v>
      </c>
      <c r="K43" s="108">
        <v>1822</v>
      </c>
      <c r="L43" s="108">
        <v>1701</v>
      </c>
      <c r="M43" s="109">
        <v>1473</v>
      </c>
    </row>
    <row r="44" spans="2:13" ht="27.75" customHeight="1" x14ac:dyDescent="0.15">
      <c r="B44" s="1240"/>
      <c r="C44" s="1241"/>
      <c r="D44" s="106"/>
      <c r="E44" s="1246" t="s">
        <v>34</v>
      </c>
      <c r="F44" s="1246"/>
      <c r="G44" s="1246"/>
      <c r="H44" s="1247"/>
      <c r="I44" s="107">
        <v>83</v>
      </c>
      <c r="J44" s="108">
        <v>126</v>
      </c>
      <c r="K44" s="108">
        <v>112</v>
      </c>
      <c r="L44" s="108">
        <v>97</v>
      </c>
      <c r="M44" s="109">
        <v>81</v>
      </c>
    </row>
    <row r="45" spans="2:13" ht="27.75" customHeight="1" x14ac:dyDescent="0.15">
      <c r="B45" s="1240"/>
      <c r="C45" s="1241"/>
      <c r="D45" s="106"/>
      <c r="E45" s="1246" t="s">
        <v>35</v>
      </c>
      <c r="F45" s="1246"/>
      <c r="G45" s="1246"/>
      <c r="H45" s="1247"/>
      <c r="I45" s="107">
        <v>845</v>
      </c>
      <c r="J45" s="108">
        <v>843</v>
      </c>
      <c r="K45" s="108">
        <v>867</v>
      </c>
      <c r="L45" s="108">
        <v>832</v>
      </c>
      <c r="M45" s="109">
        <v>847</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1850</v>
      </c>
      <c r="J50" s="108">
        <v>1955</v>
      </c>
      <c r="K50" s="108">
        <v>1941</v>
      </c>
      <c r="L50" s="108">
        <v>1793</v>
      </c>
      <c r="M50" s="109">
        <v>1878</v>
      </c>
    </row>
    <row r="51" spans="2:13" ht="27.75" customHeight="1" x14ac:dyDescent="0.15">
      <c r="B51" s="1240"/>
      <c r="C51" s="1241"/>
      <c r="D51" s="106"/>
      <c r="E51" s="1246" t="s">
        <v>42</v>
      </c>
      <c r="F51" s="1246"/>
      <c r="G51" s="1246"/>
      <c r="H51" s="1247"/>
      <c r="I51" s="107">
        <v>46</v>
      </c>
      <c r="J51" s="108">
        <v>38</v>
      </c>
      <c r="K51" s="108">
        <v>66</v>
      </c>
      <c r="L51" s="108">
        <v>60</v>
      </c>
      <c r="M51" s="109">
        <v>56</v>
      </c>
    </row>
    <row r="52" spans="2:13" ht="27.75" customHeight="1" x14ac:dyDescent="0.15">
      <c r="B52" s="1242"/>
      <c r="C52" s="1243"/>
      <c r="D52" s="106"/>
      <c r="E52" s="1246" t="s">
        <v>43</v>
      </c>
      <c r="F52" s="1246"/>
      <c r="G52" s="1246"/>
      <c r="H52" s="1247"/>
      <c r="I52" s="107">
        <v>4383</v>
      </c>
      <c r="J52" s="108">
        <v>4402</v>
      </c>
      <c r="K52" s="108">
        <v>4398</v>
      </c>
      <c r="L52" s="108">
        <v>4171</v>
      </c>
      <c r="M52" s="109">
        <v>4032</v>
      </c>
    </row>
    <row r="53" spans="2:13" ht="27.75" customHeight="1" thickBot="1" x14ac:dyDescent="0.2">
      <c r="B53" s="1253" t="s">
        <v>44</v>
      </c>
      <c r="C53" s="1254"/>
      <c r="D53" s="113"/>
      <c r="E53" s="1255" t="s">
        <v>45</v>
      </c>
      <c r="F53" s="1255"/>
      <c r="G53" s="1255"/>
      <c r="H53" s="1256"/>
      <c r="I53" s="114">
        <v>333</v>
      </c>
      <c r="J53" s="115">
        <v>254</v>
      </c>
      <c r="K53" s="115">
        <v>245</v>
      </c>
      <c r="L53" s="115">
        <v>362</v>
      </c>
      <c r="M53" s="116">
        <v>293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5IWhs3brV4K0qkvmZphxud+PwF/aDI1K5maqN73NR3cGHc5yKHqQ+AoqZOoy4u0PGvlNkioVKDOiPhOxeSodQ==" saltValue="511yogcewA7ojJL7DmM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28"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780</v>
      </c>
      <c r="G55" s="128">
        <v>758</v>
      </c>
      <c r="H55" s="129">
        <v>812</v>
      </c>
    </row>
    <row r="56" spans="2:8" ht="52.5" customHeight="1" x14ac:dyDescent="0.15">
      <c r="B56" s="130"/>
      <c r="C56" s="1267" t="s">
        <v>49</v>
      </c>
      <c r="D56" s="1267"/>
      <c r="E56" s="1268"/>
      <c r="F56" s="131">
        <v>309</v>
      </c>
      <c r="G56" s="131">
        <v>293</v>
      </c>
      <c r="H56" s="132">
        <v>303</v>
      </c>
    </row>
    <row r="57" spans="2:8" ht="53.25" customHeight="1" x14ac:dyDescent="0.15">
      <c r="B57" s="130"/>
      <c r="C57" s="1269" t="s">
        <v>50</v>
      </c>
      <c r="D57" s="1269"/>
      <c r="E57" s="1270"/>
      <c r="F57" s="133">
        <v>677</v>
      </c>
      <c r="G57" s="133">
        <v>564</v>
      </c>
      <c r="H57" s="134">
        <v>593</v>
      </c>
    </row>
    <row r="58" spans="2:8" ht="45.75" customHeight="1" x14ac:dyDescent="0.15">
      <c r="B58" s="135"/>
      <c r="C58" s="1257" t="s">
        <v>51</v>
      </c>
      <c r="D58" s="1258"/>
      <c r="E58" s="1259"/>
      <c r="F58" s="136"/>
      <c r="G58" s="136"/>
      <c r="H58" s="137"/>
    </row>
    <row r="59" spans="2:8" ht="45.75" customHeight="1" x14ac:dyDescent="0.15">
      <c r="B59" s="135"/>
      <c r="C59" s="1257" t="s">
        <v>52</v>
      </c>
      <c r="D59" s="1258"/>
      <c r="E59" s="1259"/>
      <c r="F59" s="136"/>
      <c r="G59" s="136"/>
      <c r="H59" s="137"/>
    </row>
    <row r="60" spans="2:8" ht="45.75" customHeight="1" x14ac:dyDescent="0.15">
      <c r="B60" s="135"/>
      <c r="C60" s="1257" t="s">
        <v>53</v>
      </c>
      <c r="D60" s="1258"/>
      <c r="E60" s="1259"/>
      <c r="F60" s="136"/>
      <c r="G60" s="136"/>
      <c r="H60" s="137"/>
    </row>
    <row r="61" spans="2:8" ht="45.75" customHeight="1" x14ac:dyDescent="0.15">
      <c r="B61" s="135"/>
      <c r="C61" s="1257" t="s">
        <v>51</v>
      </c>
      <c r="D61" s="1258"/>
      <c r="E61" s="1259"/>
      <c r="F61" s="136"/>
      <c r="G61" s="136"/>
      <c r="H61" s="137"/>
    </row>
    <row r="62" spans="2:8" ht="45.75" customHeight="1" thickBot="1" x14ac:dyDescent="0.2">
      <c r="B62" s="138"/>
      <c r="C62" s="1260" t="s">
        <v>51</v>
      </c>
      <c r="D62" s="1261"/>
      <c r="E62" s="1262"/>
      <c r="F62" s="139"/>
      <c r="G62" s="139"/>
      <c r="H62" s="140"/>
    </row>
    <row r="63" spans="2:8" ht="52.5" customHeight="1" thickBot="1" x14ac:dyDescent="0.2">
      <c r="B63" s="141"/>
      <c r="C63" s="1263" t="s">
        <v>54</v>
      </c>
      <c r="D63" s="1263"/>
      <c r="E63" s="1264"/>
      <c r="F63" s="142">
        <v>1766</v>
      </c>
      <c r="G63" s="142">
        <v>1615</v>
      </c>
      <c r="H63" s="143">
        <v>1708</v>
      </c>
    </row>
    <row r="64" spans="2:8" ht="15" customHeight="1" x14ac:dyDescent="0.15"/>
  </sheetData>
  <sheetProtection algorithmName="SHA-512" hashValue="Do8RwKR6JnGEQ3b6YjgehXi2xw1j0cQRdKxyX5Xq82942xuT1QCMejeCb98AEtwupOWy6fD8SyAzec47mjnq3w==" saltValue="j9uQjo6gQSY+7raY814s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559</v>
      </c>
      <c r="G2" s="157"/>
      <c r="H2" s="158"/>
    </row>
    <row r="3" spans="1:8" x14ac:dyDescent="0.15">
      <c r="A3" s="154" t="s">
        <v>552</v>
      </c>
      <c r="B3" s="159"/>
      <c r="C3" s="160"/>
      <c r="D3" s="161">
        <v>133171</v>
      </c>
      <c r="E3" s="162"/>
      <c r="F3" s="163">
        <v>245039</v>
      </c>
      <c r="G3" s="164"/>
      <c r="H3" s="165"/>
    </row>
    <row r="4" spans="1:8" x14ac:dyDescent="0.15">
      <c r="A4" s="166"/>
      <c r="B4" s="167"/>
      <c r="C4" s="168"/>
      <c r="D4" s="169">
        <v>87328</v>
      </c>
      <c r="E4" s="170"/>
      <c r="F4" s="171">
        <v>108922</v>
      </c>
      <c r="G4" s="172"/>
      <c r="H4" s="173"/>
    </row>
    <row r="5" spans="1:8" x14ac:dyDescent="0.15">
      <c r="A5" s="154" t="s">
        <v>554</v>
      </c>
      <c r="B5" s="159"/>
      <c r="C5" s="160"/>
      <c r="D5" s="161">
        <v>150626</v>
      </c>
      <c r="E5" s="162"/>
      <c r="F5" s="163">
        <v>237994</v>
      </c>
      <c r="G5" s="164"/>
      <c r="H5" s="165"/>
    </row>
    <row r="6" spans="1:8" x14ac:dyDescent="0.15">
      <c r="A6" s="166"/>
      <c r="B6" s="167"/>
      <c r="C6" s="168"/>
      <c r="D6" s="169">
        <v>81825</v>
      </c>
      <c r="E6" s="170"/>
      <c r="F6" s="171">
        <v>110361</v>
      </c>
      <c r="G6" s="172"/>
      <c r="H6" s="173"/>
    </row>
    <row r="7" spans="1:8" x14ac:dyDescent="0.15">
      <c r="A7" s="154" t="s">
        <v>555</v>
      </c>
      <c r="B7" s="159"/>
      <c r="C7" s="160"/>
      <c r="D7" s="161">
        <v>161208</v>
      </c>
      <c r="E7" s="162"/>
      <c r="F7" s="163">
        <v>267911</v>
      </c>
      <c r="G7" s="164"/>
      <c r="H7" s="165"/>
    </row>
    <row r="8" spans="1:8" x14ac:dyDescent="0.15">
      <c r="A8" s="166"/>
      <c r="B8" s="167"/>
      <c r="C8" s="168"/>
      <c r="D8" s="169">
        <v>92338</v>
      </c>
      <c r="E8" s="170"/>
      <c r="F8" s="171">
        <v>106425</v>
      </c>
      <c r="G8" s="172"/>
      <c r="H8" s="173"/>
    </row>
    <row r="9" spans="1:8" x14ac:dyDescent="0.15">
      <c r="A9" s="154" t="s">
        <v>556</v>
      </c>
      <c r="B9" s="159"/>
      <c r="C9" s="160"/>
      <c r="D9" s="161">
        <v>167612</v>
      </c>
      <c r="E9" s="162"/>
      <c r="F9" s="163">
        <v>228215</v>
      </c>
      <c r="G9" s="164"/>
      <c r="H9" s="165"/>
    </row>
    <row r="10" spans="1:8" x14ac:dyDescent="0.15">
      <c r="A10" s="166"/>
      <c r="B10" s="167"/>
      <c r="C10" s="168"/>
      <c r="D10" s="169">
        <v>119530</v>
      </c>
      <c r="E10" s="170"/>
      <c r="F10" s="171">
        <v>117571</v>
      </c>
      <c r="G10" s="172"/>
      <c r="H10" s="173"/>
    </row>
    <row r="11" spans="1:8" x14ac:dyDescent="0.15">
      <c r="A11" s="154" t="s">
        <v>557</v>
      </c>
      <c r="B11" s="159"/>
      <c r="C11" s="160"/>
      <c r="D11" s="161">
        <v>208806</v>
      </c>
      <c r="E11" s="162"/>
      <c r="F11" s="163">
        <v>264232</v>
      </c>
      <c r="G11" s="164"/>
      <c r="H11" s="165"/>
    </row>
    <row r="12" spans="1:8" x14ac:dyDescent="0.15">
      <c r="A12" s="166"/>
      <c r="B12" s="167"/>
      <c r="C12" s="174"/>
      <c r="D12" s="169">
        <v>91182</v>
      </c>
      <c r="E12" s="170"/>
      <c r="F12" s="171">
        <v>133959</v>
      </c>
      <c r="G12" s="172"/>
      <c r="H12" s="173"/>
    </row>
    <row r="13" spans="1:8" x14ac:dyDescent="0.15">
      <c r="A13" s="154"/>
      <c r="B13" s="159"/>
      <c r="C13" s="175"/>
      <c r="D13" s="176">
        <v>164285</v>
      </c>
      <c r="E13" s="177"/>
      <c r="F13" s="178">
        <v>248678</v>
      </c>
      <c r="G13" s="179"/>
      <c r="H13" s="165"/>
    </row>
    <row r="14" spans="1:8" x14ac:dyDescent="0.15">
      <c r="A14" s="166"/>
      <c r="B14" s="167"/>
      <c r="C14" s="168"/>
      <c r="D14" s="169">
        <v>94441</v>
      </c>
      <c r="E14" s="170"/>
      <c r="F14" s="171">
        <v>115448</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4.84</v>
      </c>
      <c r="C19" s="180">
        <f>ROUND(VALUE(SUBSTITUTE(実質収支比率等に係る経年分析!G$48,"▲","-")),2)</f>
        <v>2.67</v>
      </c>
      <c r="D19" s="180">
        <f>ROUND(VALUE(SUBSTITUTE(実質収支比率等に係る経年分析!H$48,"▲","-")),2)</f>
        <v>3.79</v>
      </c>
      <c r="E19" s="180">
        <f>ROUND(VALUE(SUBSTITUTE(実質収支比率等に係る経年分析!I$48,"▲","-")),2)</f>
        <v>4.1500000000000004</v>
      </c>
      <c r="F19" s="180">
        <f>ROUND(VALUE(SUBSTITUTE(実質収支比率等に係る経年分析!J$48,"▲","-")),2)</f>
        <v>3.23</v>
      </c>
    </row>
    <row r="20" spans="1:11" x14ac:dyDescent="0.15">
      <c r="A20" s="180" t="s">
        <v>58</v>
      </c>
      <c r="B20" s="180">
        <f>ROUND(VALUE(SUBSTITUTE(実質収支比率等に係る経年分析!F$47,"▲","-")),2)</f>
        <v>28.25</v>
      </c>
      <c r="C20" s="180">
        <f>ROUND(VALUE(SUBSTITUTE(実質収支比率等に係る経年分析!G$47,"▲","-")),2)</f>
        <v>31.46</v>
      </c>
      <c r="D20" s="180">
        <f>ROUND(VALUE(SUBSTITUTE(実質収支比率等に係る経年分析!H$47,"▲","-")),2)</f>
        <v>32.15</v>
      </c>
      <c r="E20" s="180">
        <f>ROUND(VALUE(SUBSTITUTE(実質収支比率等に係る経年分析!I$47,"▲","-")),2)</f>
        <v>32.08</v>
      </c>
      <c r="F20" s="180">
        <f>ROUND(VALUE(SUBSTITUTE(実質収支比率等に係る経年分析!J$47,"▲","-")),2)</f>
        <v>34.200000000000003</v>
      </c>
    </row>
    <row r="21" spans="1:11" x14ac:dyDescent="0.15">
      <c r="A21" s="180" t="s">
        <v>59</v>
      </c>
      <c r="B21" s="180">
        <f>IF(ISNUMBER(VALUE(SUBSTITUTE(実質収支比率等に係る経年分析!F$49,"▲","-"))),ROUND(VALUE(SUBSTITUTE(実質収支比率等に係る経年分析!F$49,"▲","-")),2),NA())</f>
        <v>2.52</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0.88</v>
      </c>
      <c r="E21" s="180">
        <f>IF(ISNUMBER(VALUE(SUBSTITUTE(実質収支比率等に係る経年分析!I$49,"▲","-"))),ROUND(VALUE(SUBSTITUTE(実質収支比率等に係る経年分析!I$49,"▲","-")),2),NA())</f>
        <v>-2.66</v>
      </c>
      <c r="F21" s="180">
        <f>IF(ISNUMBER(VALUE(SUBSTITUTE(実質収支比率等に係る経年分析!J$49,"▲","-"))),ROUND(VALUE(SUBSTITUTE(実質収支比率等に係る経年分析!J$49,"▲","-")),2),NA())</f>
        <v>-0.9</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南木曽町下水道事業特別会計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南木曽町農業集落排水事業特別会計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南木曽町浄化槽市町村整備推進事業特別会計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南木曽町営妻籠宿有料駐車場特別会計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南木曽町後期高齢者医療特別会計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南木曽町国民健康保険特別会計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2.0499999999999998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3.23</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490</v>
      </c>
      <c r="E42" s="182"/>
      <c r="F42" s="182"/>
      <c r="G42" s="182">
        <f>'実質公債費比率（分子）の構造'!L$52</f>
        <v>473</v>
      </c>
      <c r="H42" s="182"/>
      <c r="I42" s="182"/>
      <c r="J42" s="182">
        <f>'実質公債費比率（分子）の構造'!M$52</f>
        <v>460</v>
      </c>
      <c r="K42" s="182"/>
      <c r="L42" s="182"/>
      <c r="M42" s="182">
        <f>'実質公債費比率（分子）の構造'!N$52</f>
        <v>446</v>
      </c>
      <c r="N42" s="182"/>
      <c r="O42" s="182"/>
      <c r="P42" s="182">
        <f>'実質公債費比率（分子）の構造'!O$52</f>
        <v>420</v>
      </c>
    </row>
    <row r="43" spans="1:16" x14ac:dyDescent="0.15">
      <c r="A43" s="182" t="s">
        <v>67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68</v>
      </c>
      <c r="B44" s="182">
        <f>'実質公債費比率（分子）の構造'!K$50</f>
        <v>3</v>
      </c>
      <c r="C44" s="182"/>
      <c r="D44" s="182"/>
      <c r="E44" s="182" t="str">
        <f>'実質公債費比率（分子）の構造'!L$50</f>
        <v>-</v>
      </c>
      <c r="F44" s="182"/>
      <c r="G44" s="182"/>
      <c r="H44" s="182">
        <f>'実質公債費比率（分子）の構造'!M$50</f>
        <v>1</v>
      </c>
      <c r="I44" s="182"/>
      <c r="J44" s="182"/>
      <c r="K44" s="182">
        <f>'実質公債費比率（分子）の構造'!N$50</f>
        <v>2</v>
      </c>
      <c r="L44" s="182"/>
      <c r="M44" s="182"/>
      <c r="N44" s="182" t="str">
        <f>'実質公債費比率（分子）の構造'!O$50</f>
        <v>-</v>
      </c>
      <c r="O44" s="182"/>
      <c r="P44" s="182"/>
    </row>
    <row r="45" spans="1:16" x14ac:dyDescent="0.15">
      <c r="A45" s="182" t="s">
        <v>69</v>
      </c>
      <c r="B45" s="182">
        <f>'実質公債費比率（分子）の構造'!K$49</f>
        <v>10</v>
      </c>
      <c r="C45" s="182"/>
      <c r="D45" s="182"/>
      <c r="E45" s="182">
        <f>'実質公債費比率（分子）の構造'!L$49</f>
        <v>16</v>
      </c>
      <c r="F45" s="182"/>
      <c r="G45" s="182"/>
      <c r="H45" s="182">
        <f>'実質公債費比率（分子）の構造'!M$49</f>
        <v>15</v>
      </c>
      <c r="I45" s="182"/>
      <c r="J45" s="182"/>
      <c r="K45" s="182">
        <f>'実質公債費比率（分子）の構造'!N$49</f>
        <v>16</v>
      </c>
      <c r="L45" s="182"/>
      <c r="M45" s="182"/>
      <c r="N45" s="182">
        <f>'実質公債費比率（分子）の構造'!O$49</f>
        <v>16</v>
      </c>
      <c r="O45" s="182"/>
      <c r="P45" s="182"/>
    </row>
    <row r="46" spans="1:16" x14ac:dyDescent="0.15">
      <c r="A46" s="182" t="s">
        <v>70</v>
      </c>
      <c r="B46" s="182">
        <f>'実質公債費比率（分子）の構造'!K$48</f>
        <v>164</v>
      </c>
      <c r="C46" s="182"/>
      <c r="D46" s="182"/>
      <c r="E46" s="182">
        <f>'実質公債費比率（分子）の構造'!L$48</f>
        <v>158</v>
      </c>
      <c r="F46" s="182"/>
      <c r="G46" s="182"/>
      <c r="H46" s="182">
        <f>'実質公債費比率（分子）の構造'!M$48</f>
        <v>137</v>
      </c>
      <c r="I46" s="182"/>
      <c r="J46" s="182"/>
      <c r="K46" s="182">
        <f>'実質公債費比率（分子）の構造'!N$48</f>
        <v>129</v>
      </c>
      <c r="L46" s="182"/>
      <c r="M46" s="182"/>
      <c r="N46" s="182">
        <f>'実質公債費比率（分子）の構造'!O$48</f>
        <v>97</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453</v>
      </c>
      <c r="C49" s="182"/>
      <c r="D49" s="182"/>
      <c r="E49" s="182">
        <f>'実質公債費比率（分子）の構造'!L$45</f>
        <v>444</v>
      </c>
      <c r="F49" s="182"/>
      <c r="G49" s="182"/>
      <c r="H49" s="182">
        <f>'実質公債費比率（分子）の構造'!M$45</f>
        <v>440</v>
      </c>
      <c r="I49" s="182"/>
      <c r="J49" s="182"/>
      <c r="K49" s="182">
        <f>'実質公債費比率（分子）の構造'!N$45</f>
        <v>410</v>
      </c>
      <c r="L49" s="182"/>
      <c r="M49" s="182"/>
      <c r="N49" s="182">
        <f>'実質公債費比率（分子）の構造'!O$45</f>
        <v>418</v>
      </c>
      <c r="O49" s="182"/>
      <c r="P49" s="182"/>
    </row>
    <row r="50" spans="1:16" x14ac:dyDescent="0.15">
      <c r="A50" s="182" t="s">
        <v>74</v>
      </c>
      <c r="B50" s="182" t="e">
        <f>NA()</f>
        <v>#N/A</v>
      </c>
      <c r="C50" s="182">
        <f>IF(ISNUMBER('実質公債費比率（分子）の構造'!K$53),'実質公債費比率（分子）の構造'!K$53,NA())</f>
        <v>140</v>
      </c>
      <c r="D50" s="182" t="e">
        <f>NA()</f>
        <v>#N/A</v>
      </c>
      <c r="E50" s="182" t="e">
        <f>NA()</f>
        <v>#N/A</v>
      </c>
      <c r="F50" s="182">
        <f>IF(ISNUMBER('実質公債費比率（分子）の構造'!L$53),'実質公債費比率（分子）の構造'!L$53,NA())</f>
        <v>145</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111</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4383</v>
      </c>
      <c r="E56" s="181"/>
      <c r="F56" s="181"/>
      <c r="G56" s="181">
        <f>'将来負担比率（分子）の構造'!J$52</f>
        <v>4402</v>
      </c>
      <c r="H56" s="181"/>
      <c r="I56" s="181"/>
      <c r="J56" s="181">
        <f>'将来負担比率（分子）の構造'!K$52</f>
        <v>4398</v>
      </c>
      <c r="K56" s="181"/>
      <c r="L56" s="181"/>
      <c r="M56" s="181">
        <f>'将来負担比率（分子）の構造'!L$52</f>
        <v>4171</v>
      </c>
      <c r="N56" s="181"/>
      <c r="O56" s="181"/>
      <c r="P56" s="181">
        <f>'将来負担比率（分子）の構造'!M$52</f>
        <v>4032</v>
      </c>
    </row>
    <row r="57" spans="1:16" x14ac:dyDescent="0.15">
      <c r="A57" s="181" t="s">
        <v>42</v>
      </c>
      <c r="B57" s="181"/>
      <c r="C57" s="181"/>
      <c r="D57" s="181">
        <f>'将来負担比率（分子）の構造'!I$51</f>
        <v>46</v>
      </c>
      <c r="E57" s="181"/>
      <c r="F57" s="181"/>
      <c r="G57" s="181">
        <f>'将来負担比率（分子）の構造'!J$51</f>
        <v>38</v>
      </c>
      <c r="H57" s="181"/>
      <c r="I57" s="181"/>
      <c r="J57" s="181">
        <f>'将来負担比率（分子）の構造'!K$51</f>
        <v>66</v>
      </c>
      <c r="K57" s="181"/>
      <c r="L57" s="181"/>
      <c r="M57" s="181">
        <f>'将来負担比率（分子）の構造'!L$51</f>
        <v>60</v>
      </c>
      <c r="N57" s="181"/>
      <c r="O57" s="181"/>
      <c r="P57" s="181">
        <f>'将来負担比率（分子）の構造'!M$51</f>
        <v>56</v>
      </c>
    </row>
    <row r="58" spans="1:16" x14ac:dyDescent="0.15">
      <c r="A58" s="181" t="s">
        <v>41</v>
      </c>
      <c r="B58" s="181"/>
      <c r="C58" s="181"/>
      <c r="D58" s="181">
        <f>'将来負担比率（分子）の構造'!I$50</f>
        <v>1850</v>
      </c>
      <c r="E58" s="181"/>
      <c r="F58" s="181"/>
      <c r="G58" s="181">
        <f>'将来負担比率（分子）の構造'!J$50</f>
        <v>1955</v>
      </c>
      <c r="H58" s="181"/>
      <c r="I58" s="181"/>
      <c r="J58" s="181">
        <f>'将来負担比率（分子）の構造'!K$50</f>
        <v>1941</v>
      </c>
      <c r="K58" s="181"/>
      <c r="L58" s="181"/>
      <c r="M58" s="181">
        <f>'将来負担比率（分子）の構造'!L$50</f>
        <v>1793</v>
      </c>
      <c r="N58" s="181"/>
      <c r="O58" s="181"/>
      <c r="P58" s="181">
        <f>'将来負担比率（分子）の構造'!M$50</f>
        <v>1878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845</v>
      </c>
      <c r="C62" s="181"/>
      <c r="D62" s="181"/>
      <c r="E62" s="181">
        <f>'将来負担比率（分子）の構造'!J$45</f>
        <v>843</v>
      </c>
      <c r="F62" s="181"/>
      <c r="G62" s="181"/>
      <c r="H62" s="181">
        <f>'将来負担比率（分子）の構造'!K$45</f>
        <v>867</v>
      </c>
      <c r="I62" s="181"/>
      <c r="J62" s="181"/>
      <c r="K62" s="181">
        <f>'将来負担比率（分子）の構造'!L$45</f>
        <v>832</v>
      </c>
      <c r="L62" s="181"/>
      <c r="M62" s="181"/>
      <c r="N62" s="181">
        <f>'将来負担比率（分子）の構造'!M$45</f>
        <v>847</v>
      </c>
      <c r="O62" s="181"/>
      <c r="P62" s="181"/>
    </row>
    <row r="63" spans="1:16" x14ac:dyDescent="0.15">
      <c r="A63" s="181" t="s">
        <v>34</v>
      </c>
      <c r="B63" s="181">
        <f>'将来負担比率（分子）の構造'!I$44</f>
        <v>83</v>
      </c>
      <c r="C63" s="181"/>
      <c r="D63" s="181"/>
      <c r="E63" s="181">
        <f>'将来負担比率（分子）の構造'!J$44</f>
        <v>126</v>
      </c>
      <c r="F63" s="181"/>
      <c r="G63" s="181"/>
      <c r="H63" s="181">
        <f>'将来負担比率（分子）の構造'!K$44</f>
        <v>112</v>
      </c>
      <c r="I63" s="181"/>
      <c r="J63" s="181"/>
      <c r="K63" s="181">
        <f>'将来負担比率（分子）の構造'!L$44</f>
        <v>97</v>
      </c>
      <c r="L63" s="181"/>
      <c r="M63" s="181"/>
      <c r="N63" s="181">
        <f>'将来負担比率（分子）の構造'!M$44</f>
        <v>81</v>
      </c>
      <c r="O63" s="181"/>
      <c r="P63" s="181"/>
    </row>
    <row r="64" spans="1:16" x14ac:dyDescent="0.15">
      <c r="A64" s="181" t="s">
        <v>33</v>
      </c>
      <c r="B64" s="181">
        <f>'将来負担比率（分子）の構造'!I$43</f>
        <v>1994</v>
      </c>
      <c r="C64" s="181"/>
      <c r="D64" s="181"/>
      <c r="E64" s="181">
        <f>'将来負担比率（分子）の構造'!J$43</f>
        <v>1932</v>
      </c>
      <c r="F64" s="181"/>
      <c r="G64" s="181"/>
      <c r="H64" s="181">
        <f>'将来負担比率（分子）の構造'!K$43</f>
        <v>1822</v>
      </c>
      <c r="I64" s="181"/>
      <c r="J64" s="181"/>
      <c r="K64" s="181">
        <f>'将来負担比率（分子）の構造'!L$43</f>
        <v>1701</v>
      </c>
      <c r="L64" s="181"/>
      <c r="M64" s="181"/>
      <c r="N64" s="181">
        <f>'将来負担比率（分子）の構造'!M$43</f>
        <v>1473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3691</v>
      </c>
      <c r="C66" s="181"/>
      <c r="D66" s="181"/>
      <c r="E66" s="181">
        <f>'将来負担比率（分子）の構造'!J$41</f>
        <v>3748</v>
      </c>
      <c r="F66" s="181"/>
      <c r="G66" s="181"/>
      <c r="H66" s="181">
        <f>'将来負担比率（分子）の構造'!K$41</f>
        <v>3849</v>
      </c>
      <c r="I66" s="181"/>
      <c r="J66" s="181"/>
      <c r="K66" s="181">
        <f>'将来負担比率（分子）の構造'!L$41</f>
        <v>3757</v>
      </c>
      <c r="L66" s="181"/>
      <c r="M66" s="181"/>
      <c r="N66" s="181">
        <f>'将来負担比率（分子）の構造'!M$41</f>
        <v>3858</v>
      </c>
      <c r="O66" s="181"/>
      <c r="P66" s="181"/>
    </row>
    <row r="67" spans="1:16" x14ac:dyDescent="0.15">
      <c r="A67" s="181" t="s">
        <v>78</v>
      </c>
      <c r="B67" s="181" t="e">
        <f>NA()</f>
        <v>#N/A</v>
      </c>
      <c r="C67" s="181">
        <f>IF(ISNUMBER('将来負担比率（分子）の構造'!I$53), IF('将来負担比率（分子）の構造'!I$53 &lt; 0, 0, '将来負担比率（分子）の構造'!I$53), NA())</f>
        <v>333</v>
      </c>
      <c r="D67" s="181" t="e">
        <f>NA()</f>
        <v>#N/A</v>
      </c>
      <c r="E67" s="181" t="e">
        <f>NA()</f>
        <v>#N/A</v>
      </c>
      <c r="F67" s="181">
        <f>IF(ISNUMBER('将来負担比率（分子）の構造'!J$53), IF('将来負担比率（分子）の構造'!J$53 &lt; 0, 0, '将来負担比率（分子）の構造'!J$53), NA())</f>
        <v>254</v>
      </c>
      <c r="G67" s="181" t="e">
        <f>NA()</f>
        <v>#N/A</v>
      </c>
      <c r="H67" s="181" t="e">
        <f>NA()</f>
        <v>#N/A</v>
      </c>
      <c r="I67" s="181">
        <f>IF(ISNUMBER('将来負担比率（分子）の構造'!K$53), IF('将来負担比率（分子）の構造'!K$53 &lt; 0, 0, '将来負担比率（分子）の構造'!K$53), NA())</f>
        <v>245</v>
      </c>
      <c r="J67" s="181" t="e">
        <f>NA()</f>
        <v>#N/A</v>
      </c>
      <c r="K67" s="181" t="e">
        <f>NA()</f>
        <v>#N/A</v>
      </c>
      <c r="L67" s="181">
        <f>IF(ISNUMBER('将来負担比率（分子）の構造'!L$53), IF('将来負担比率（分子）の構造'!L$53 &lt; 0, 0, '将来負担比率（分子）の構造'!L$53), NA())</f>
        <v>362</v>
      </c>
      <c r="M67" s="181" t="e">
        <f>NA()</f>
        <v>#N/A</v>
      </c>
      <c r="N67" s="181" t="e">
        <f>NA()</f>
        <v>#N/A</v>
      </c>
      <c r="O67" s="181">
        <f>IF(ISNUMBER('将来負担比率（分子）の構造'!M$53), IF('将来負担比率（分子）の構造'!M$53 &lt; 0, 0, '将来負担比率（分子）の構造'!M$53), NA())</f>
        <v>293</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780</v>
      </c>
      <c r="C72" s="185">
        <f>基金残高に係る経年分析!G55</f>
        <v>758</v>
      </c>
      <c r="D72" s="185">
        <f>基金残高に係る経年分析!H55</f>
        <v>812</v>
      </c>
    </row>
    <row r="73" spans="1:16" x14ac:dyDescent="0.15">
      <c r="A73" s="184" t="s">
        <v>81</v>
      </c>
      <c r="B73" s="185">
        <f>基金残高に係る経年分析!F56</f>
        <v>309</v>
      </c>
      <c r="C73" s="185">
        <f>基金残高に係る経年分析!G56</f>
        <v>293</v>
      </c>
      <c r="D73" s="185">
        <f>基金残高に係る経年分析!H56</f>
        <v>303</v>
      </c>
    </row>
    <row r="74" spans="1:16" x14ac:dyDescent="0.15">
      <c r="A74" s="184" t="s">
        <v>82</v>
      </c>
      <c r="B74" s="185">
        <f>基金残高に係る経年分析!F57</f>
        <v>677</v>
      </c>
      <c r="C74" s="185">
        <f>基金残高に係る経年分析!G57</f>
        <v>564</v>
      </c>
      <c r="D74" s="185">
        <f>基金残高に係る経年分析!H57</f>
        <v>593</v>
      </c>
    </row>
  </sheetData>
  <sheetProtection algorithmName="SHA-512" hashValue="ZphqeqK2a9ilrxGJ+djZ51lZv6lM7iw+mUbJqso1Ejd8JJr/XvwKW30eiw44g+qHwO23qsyzcu/IjiWFGSV/ag==" saltValue="8loWWOgFAYX4KAZZsgri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591490</v>
      </c>
      <c r="S5" s="635"/>
      <c r="T5" s="635"/>
      <c r="U5" s="635"/>
      <c r="V5" s="635"/>
      <c r="W5" s="635"/>
      <c r="X5" s="635"/>
      <c r="Y5" s="636"/>
      <c r="Z5" s="637">
        <v>15.3</v>
      </c>
      <c r="AA5" s="637"/>
      <c r="AB5" s="637"/>
      <c r="AC5" s="637"/>
      <c r="AD5" s="638">
        <v>591490</v>
      </c>
      <c r="AE5" s="638"/>
      <c r="AF5" s="638"/>
      <c r="AG5" s="638"/>
      <c r="AH5" s="638"/>
      <c r="AI5" s="638"/>
      <c r="AJ5" s="638"/>
      <c r="AK5" s="638"/>
      <c r="AL5" s="639">
        <v>24.7</v>
      </c>
      <c r="AM5" s="640"/>
      <c r="AN5" s="640"/>
      <c r="AO5" s="641"/>
      <c r="AP5" s="631" t="s">
        <v>231</v>
      </c>
      <c r="AQ5" s="632"/>
      <c r="AR5" s="632"/>
      <c r="AS5" s="632"/>
      <c r="AT5" s="632"/>
      <c r="AU5" s="632"/>
      <c r="AV5" s="632"/>
      <c r="AW5" s="632"/>
      <c r="AX5" s="632"/>
      <c r="AY5" s="632"/>
      <c r="AZ5" s="632"/>
      <c r="BA5" s="632"/>
      <c r="BB5" s="632"/>
      <c r="BC5" s="632"/>
      <c r="BD5" s="632"/>
      <c r="BE5" s="632"/>
      <c r="BF5" s="633"/>
      <c r="BG5" s="645">
        <v>575700</v>
      </c>
      <c r="BH5" s="646"/>
      <c r="BI5" s="646"/>
      <c r="BJ5" s="646"/>
      <c r="BK5" s="646"/>
      <c r="BL5" s="646"/>
      <c r="BM5" s="646"/>
      <c r="BN5" s="647"/>
      <c r="BO5" s="648">
        <v>97.3</v>
      </c>
      <c r="BP5" s="648"/>
      <c r="BQ5" s="648"/>
      <c r="BR5" s="648"/>
      <c r="BS5" s="649">
        <v>29301</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48973</v>
      </c>
      <c r="S6" s="646"/>
      <c r="T6" s="646"/>
      <c r="U6" s="646"/>
      <c r="V6" s="646"/>
      <c r="W6" s="646"/>
      <c r="X6" s="646"/>
      <c r="Y6" s="647"/>
      <c r="Z6" s="648">
        <v>1.3</v>
      </c>
      <c r="AA6" s="648"/>
      <c r="AB6" s="648"/>
      <c r="AC6" s="648"/>
      <c r="AD6" s="649">
        <v>48973</v>
      </c>
      <c r="AE6" s="649"/>
      <c r="AF6" s="649"/>
      <c r="AG6" s="649"/>
      <c r="AH6" s="649"/>
      <c r="AI6" s="649"/>
      <c r="AJ6" s="649"/>
      <c r="AK6" s="649"/>
      <c r="AL6" s="650">
        <v>2</v>
      </c>
      <c r="AM6" s="651"/>
      <c r="AN6" s="651"/>
      <c r="AO6" s="652"/>
      <c r="AP6" s="642" t="s">
        <v>236</v>
      </c>
      <c r="AQ6" s="643"/>
      <c r="AR6" s="643"/>
      <c r="AS6" s="643"/>
      <c r="AT6" s="643"/>
      <c r="AU6" s="643"/>
      <c r="AV6" s="643"/>
      <c r="AW6" s="643"/>
      <c r="AX6" s="643"/>
      <c r="AY6" s="643"/>
      <c r="AZ6" s="643"/>
      <c r="BA6" s="643"/>
      <c r="BB6" s="643"/>
      <c r="BC6" s="643"/>
      <c r="BD6" s="643"/>
      <c r="BE6" s="643"/>
      <c r="BF6" s="644"/>
      <c r="BG6" s="645">
        <v>575700</v>
      </c>
      <c r="BH6" s="646"/>
      <c r="BI6" s="646"/>
      <c r="BJ6" s="646"/>
      <c r="BK6" s="646"/>
      <c r="BL6" s="646"/>
      <c r="BM6" s="646"/>
      <c r="BN6" s="647"/>
      <c r="BO6" s="648">
        <v>97.3</v>
      </c>
      <c r="BP6" s="648"/>
      <c r="BQ6" s="648"/>
      <c r="BR6" s="648"/>
      <c r="BS6" s="649">
        <v>29301</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45326</v>
      </c>
      <c r="CS6" s="646"/>
      <c r="CT6" s="646"/>
      <c r="CU6" s="646"/>
      <c r="CV6" s="646"/>
      <c r="CW6" s="646"/>
      <c r="CX6" s="646"/>
      <c r="CY6" s="647"/>
      <c r="CZ6" s="639">
        <v>1.2</v>
      </c>
      <c r="DA6" s="640"/>
      <c r="DB6" s="640"/>
      <c r="DC6" s="659"/>
      <c r="DD6" s="654" t="s">
        <v>238</v>
      </c>
      <c r="DE6" s="646"/>
      <c r="DF6" s="646"/>
      <c r="DG6" s="646"/>
      <c r="DH6" s="646"/>
      <c r="DI6" s="646"/>
      <c r="DJ6" s="646"/>
      <c r="DK6" s="646"/>
      <c r="DL6" s="646"/>
      <c r="DM6" s="646"/>
      <c r="DN6" s="646"/>
      <c r="DO6" s="646"/>
      <c r="DP6" s="647"/>
      <c r="DQ6" s="654">
        <v>45326</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372</v>
      </c>
      <c r="S7" s="646"/>
      <c r="T7" s="646"/>
      <c r="U7" s="646"/>
      <c r="V7" s="646"/>
      <c r="W7" s="646"/>
      <c r="X7" s="646"/>
      <c r="Y7" s="647"/>
      <c r="Z7" s="648">
        <v>0</v>
      </c>
      <c r="AA7" s="648"/>
      <c r="AB7" s="648"/>
      <c r="AC7" s="648"/>
      <c r="AD7" s="649">
        <v>372</v>
      </c>
      <c r="AE7" s="649"/>
      <c r="AF7" s="649"/>
      <c r="AG7" s="649"/>
      <c r="AH7" s="649"/>
      <c r="AI7" s="649"/>
      <c r="AJ7" s="649"/>
      <c r="AK7" s="649"/>
      <c r="AL7" s="650">
        <v>0</v>
      </c>
      <c r="AM7" s="651"/>
      <c r="AN7" s="651"/>
      <c r="AO7" s="652"/>
      <c r="AP7" s="642" t="s">
        <v>240</v>
      </c>
      <c r="AQ7" s="643"/>
      <c r="AR7" s="643"/>
      <c r="AS7" s="643"/>
      <c r="AT7" s="643"/>
      <c r="AU7" s="643"/>
      <c r="AV7" s="643"/>
      <c r="AW7" s="643"/>
      <c r="AX7" s="643"/>
      <c r="AY7" s="643"/>
      <c r="AZ7" s="643"/>
      <c r="BA7" s="643"/>
      <c r="BB7" s="643"/>
      <c r="BC7" s="643"/>
      <c r="BD7" s="643"/>
      <c r="BE7" s="643"/>
      <c r="BF7" s="644"/>
      <c r="BG7" s="645">
        <v>180180</v>
      </c>
      <c r="BH7" s="646"/>
      <c r="BI7" s="646"/>
      <c r="BJ7" s="646"/>
      <c r="BK7" s="646"/>
      <c r="BL7" s="646"/>
      <c r="BM7" s="646"/>
      <c r="BN7" s="647"/>
      <c r="BO7" s="648">
        <v>30.5</v>
      </c>
      <c r="BP7" s="648"/>
      <c r="BQ7" s="648"/>
      <c r="BR7" s="648"/>
      <c r="BS7" s="649">
        <v>2534</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606234</v>
      </c>
      <c r="CS7" s="646"/>
      <c r="CT7" s="646"/>
      <c r="CU7" s="646"/>
      <c r="CV7" s="646"/>
      <c r="CW7" s="646"/>
      <c r="CX7" s="646"/>
      <c r="CY7" s="647"/>
      <c r="CZ7" s="648">
        <v>16.2</v>
      </c>
      <c r="DA7" s="648"/>
      <c r="DB7" s="648"/>
      <c r="DC7" s="648"/>
      <c r="DD7" s="654">
        <v>5331</v>
      </c>
      <c r="DE7" s="646"/>
      <c r="DF7" s="646"/>
      <c r="DG7" s="646"/>
      <c r="DH7" s="646"/>
      <c r="DI7" s="646"/>
      <c r="DJ7" s="646"/>
      <c r="DK7" s="646"/>
      <c r="DL7" s="646"/>
      <c r="DM7" s="646"/>
      <c r="DN7" s="646"/>
      <c r="DO7" s="646"/>
      <c r="DP7" s="647"/>
      <c r="DQ7" s="654">
        <v>533316</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1640</v>
      </c>
      <c r="S8" s="646"/>
      <c r="T8" s="646"/>
      <c r="U8" s="646"/>
      <c r="V8" s="646"/>
      <c r="W8" s="646"/>
      <c r="X8" s="646"/>
      <c r="Y8" s="647"/>
      <c r="Z8" s="648">
        <v>0</v>
      </c>
      <c r="AA8" s="648"/>
      <c r="AB8" s="648"/>
      <c r="AC8" s="648"/>
      <c r="AD8" s="649">
        <v>1640</v>
      </c>
      <c r="AE8" s="649"/>
      <c r="AF8" s="649"/>
      <c r="AG8" s="649"/>
      <c r="AH8" s="649"/>
      <c r="AI8" s="649"/>
      <c r="AJ8" s="649"/>
      <c r="AK8" s="649"/>
      <c r="AL8" s="650">
        <v>0.1</v>
      </c>
      <c r="AM8" s="651"/>
      <c r="AN8" s="651"/>
      <c r="AO8" s="652"/>
      <c r="AP8" s="642" t="s">
        <v>243</v>
      </c>
      <c r="AQ8" s="643"/>
      <c r="AR8" s="643"/>
      <c r="AS8" s="643"/>
      <c r="AT8" s="643"/>
      <c r="AU8" s="643"/>
      <c r="AV8" s="643"/>
      <c r="AW8" s="643"/>
      <c r="AX8" s="643"/>
      <c r="AY8" s="643"/>
      <c r="AZ8" s="643"/>
      <c r="BA8" s="643"/>
      <c r="BB8" s="643"/>
      <c r="BC8" s="643"/>
      <c r="BD8" s="643"/>
      <c r="BE8" s="643"/>
      <c r="BF8" s="644"/>
      <c r="BG8" s="645">
        <v>7267</v>
      </c>
      <c r="BH8" s="646"/>
      <c r="BI8" s="646"/>
      <c r="BJ8" s="646"/>
      <c r="BK8" s="646"/>
      <c r="BL8" s="646"/>
      <c r="BM8" s="646"/>
      <c r="BN8" s="647"/>
      <c r="BO8" s="648">
        <v>1.2</v>
      </c>
      <c r="BP8" s="648"/>
      <c r="BQ8" s="648"/>
      <c r="BR8" s="648"/>
      <c r="BS8" s="654" t="s">
        <v>238</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814250</v>
      </c>
      <c r="CS8" s="646"/>
      <c r="CT8" s="646"/>
      <c r="CU8" s="646"/>
      <c r="CV8" s="646"/>
      <c r="CW8" s="646"/>
      <c r="CX8" s="646"/>
      <c r="CY8" s="647"/>
      <c r="CZ8" s="648">
        <v>21.7</v>
      </c>
      <c r="DA8" s="648"/>
      <c r="DB8" s="648"/>
      <c r="DC8" s="648"/>
      <c r="DD8" s="654">
        <v>71688</v>
      </c>
      <c r="DE8" s="646"/>
      <c r="DF8" s="646"/>
      <c r="DG8" s="646"/>
      <c r="DH8" s="646"/>
      <c r="DI8" s="646"/>
      <c r="DJ8" s="646"/>
      <c r="DK8" s="646"/>
      <c r="DL8" s="646"/>
      <c r="DM8" s="646"/>
      <c r="DN8" s="646"/>
      <c r="DO8" s="646"/>
      <c r="DP8" s="647"/>
      <c r="DQ8" s="654">
        <v>497211</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942</v>
      </c>
      <c r="S9" s="646"/>
      <c r="T9" s="646"/>
      <c r="U9" s="646"/>
      <c r="V9" s="646"/>
      <c r="W9" s="646"/>
      <c r="X9" s="646"/>
      <c r="Y9" s="647"/>
      <c r="Z9" s="648">
        <v>0</v>
      </c>
      <c r="AA9" s="648"/>
      <c r="AB9" s="648"/>
      <c r="AC9" s="648"/>
      <c r="AD9" s="649">
        <v>942</v>
      </c>
      <c r="AE9" s="649"/>
      <c r="AF9" s="649"/>
      <c r="AG9" s="649"/>
      <c r="AH9" s="649"/>
      <c r="AI9" s="649"/>
      <c r="AJ9" s="649"/>
      <c r="AK9" s="649"/>
      <c r="AL9" s="650">
        <v>0</v>
      </c>
      <c r="AM9" s="651"/>
      <c r="AN9" s="651"/>
      <c r="AO9" s="652"/>
      <c r="AP9" s="642" t="s">
        <v>246</v>
      </c>
      <c r="AQ9" s="643"/>
      <c r="AR9" s="643"/>
      <c r="AS9" s="643"/>
      <c r="AT9" s="643"/>
      <c r="AU9" s="643"/>
      <c r="AV9" s="643"/>
      <c r="AW9" s="643"/>
      <c r="AX9" s="643"/>
      <c r="AY9" s="643"/>
      <c r="AZ9" s="643"/>
      <c r="BA9" s="643"/>
      <c r="BB9" s="643"/>
      <c r="BC9" s="643"/>
      <c r="BD9" s="643"/>
      <c r="BE9" s="643"/>
      <c r="BF9" s="644"/>
      <c r="BG9" s="645">
        <v>148079</v>
      </c>
      <c r="BH9" s="646"/>
      <c r="BI9" s="646"/>
      <c r="BJ9" s="646"/>
      <c r="BK9" s="646"/>
      <c r="BL9" s="646"/>
      <c r="BM9" s="646"/>
      <c r="BN9" s="647"/>
      <c r="BO9" s="648">
        <v>25</v>
      </c>
      <c r="BP9" s="648"/>
      <c r="BQ9" s="648"/>
      <c r="BR9" s="648"/>
      <c r="BS9" s="654" t="s">
        <v>238</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251121</v>
      </c>
      <c r="CS9" s="646"/>
      <c r="CT9" s="646"/>
      <c r="CU9" s="646"/>
      <c r="CV9" s="646"/>
      <c r="CW9" s="646"/>
      <c r="CX9" s="646"/>
      <c r="CY9" s="647"/>
      <c r="CZ9" s="648">
        <v>6.7</v>
      </c>
      <c r="DA9" s="648"/>
      <c r="DB9" s="648"/>
      <c r="DC9" s="648"/>
      <c r="DD9" s="654">
        <v>24999</v>
      </c>
      <c r="DE9" s="646"/>
      <c r="DF9" s="646"/>
      <c r="DG9" s="646"/>
      <c r="DH9" s="646"/>
      <c r="DI9" s="646"/>
      <c r="DJ9" s="646"/>
      <c r="DK9" s="646"/>
      <c r="DL9" s="646"/>
      <c r="DM9" s="646"/>
      <c r="DN9" s="646"/>
      <c r="DO9" s="646"/>
      <c r="DP9" s="647"/>
      <c r="DQ9" s="654">
        <v>239301</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8" t="s">
        <v>249</v>
      </c>
      <c r="AA10" s="648"/>
      <c r="AB10" s="648"/>
      <c r="AC10" s="648"/>
      <c r="AD10" s="649" t="s">
        <v>238</v>
      </c>
      <c r="AE10" s="649"/>
      <c r="AF10" s="649"/>
      <c r="AG10" s="649"/>
      <c r="AH10" s="649"/>
      <c r="AI10" s="649"/>
      <c r="AJ10" s="649"/>
      <c r="AK10" s="649"/>
      <c r="AL10" s="650" t="s">
        <v>238</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12058</v>
      </c>
      <c r="BH10" s="646"/>
      <c r="BI10" s="646"/>
      <c r="BJ10" s="646"/>
      <c r="BK10" s="646"/>
      <c r="BL10" s="646"/>
      <c r="BM10" s="646"/>
      <c r="BN10" s="647"/>
      <c r="BO10" s="648">
        <v>2</v>
      </c>
      <c r="BP10" s="648"/>
      <c r="BQ10" s="648"/>
      <c r="BR10" s="648"/>
      <c r="BS10" s="654" t="s">
        <v>238</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v>3011</v>
      </c>
      <c r="CS10" s="646"/>
      <c r="CT10" s="646"/>
      <c r="CU10" s="646"/>
      <c r="CV10" s="646"/>
      <c r="CW10" s="646"/>
      <c r="CX10" s="646"/>
      <c r="CY10" s="647"/>
      <c r="CZ10" s="648">
        <v>0.1</v>
      </c>
      <c r="DA10" s="648"/>
      <c r="DB10" s="648"/>
      <c r="DC10" s="648"/>
      <c r="DD10" s="654" t="s">
        <v>249</v>
      </c>
      <c r="DE10" s="646"/>
      <c r="DF10" s="646"/>
      <c r="DG10" s="646"/>
      <c r="DH10" s="646"/>
      <c r="DI10" s="646"/>
      <c r="DJ10" s="646"/>
      <c r="DK10" s="646"/>
      <c r="DL10" s="646"/>
      <c r="DM10" s="646"/>
      <c r="DN10" s="646"/>
      <c r="DO10" s="646"/>
      <c r="DP10" s="647"/>
      <c r="DQ10" s="654">
        <v>1011</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81812</v>
      </c>
      <c r="S11" s="646"/>
      <c r="T11" s="646"/>
      <c r="U11" s="646"/>
      <c r="V11" s="646"/>
      <c r="W11" s="646"/>
      <c r="X11" s="646"/>
      <c r="Y11" s="647"/>
      <c r="Z11" s="650">
        <v>2.1</v>
      </c>
      <c r="AA11" s="651"/>
      <c r="AB11" s="651"/>
      <c r="AC11" s="663"/>
      <c r="AD11" s="654">
        <v>81812</v>
      </c>
      <c r="AE11" s="646"/>
      <c r="AF11" s="646"/>
      <c r="AG11" s="646"/>
      <c r="AH11" s="646"/>
      <c r="AI11" s="646"/>
      <c r="AJ11" s="646"/>
      <c r="AK11" s="647"/>
      <c r="AL11" s="650">
        <v>3.4</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12776</v>
      </c>
      <c r="BH11" s="646"/>
      <c r="BI11" s="646"/>
      <c r="BJ11" s="646"/>
      <c r="BK11" s="646"/>
      <c r="BL11" s="646"/>
      <c r="BM11" s="646"/>
      <c r="BN11" s="647"/>
      <c r="BO11" s="648">
        <v>2.2000000000000002</v>
      </c>
      <c r="BP11" s="648"/>
      <c r="BQ11" s="648"/>
      <c r="BR11" s="648"/>
      <c r="BS11" s="654">
        <v>2534</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258307</v>
      </c>
      <c r="CS11" s="646"/>
      <c r="CT11" s="646"/>
      <c r="CU11" s="646"/>
      <c r="CV11" s="646"/>
      <c r="CW11" s="646"/>
      <c r="CX11" s="646"/>
      <c r="CY11" s="647"/>
      <c r="CZ11" s="648">
        <v>6.9</v>
      </c>
      <c r="DA11" s="648"/>
      <c r="DB11" s="648"/>
      <c r="DC11" s="648"/>
      <c r="DD11" s="654">
        <v>112356</v>
      </c>
      <c r="DE11" s="646"/>
      <c r="DF11" s="646"/>
      <c r="DG11" s="646"/>
      <c r="DH11" s="646"/>
      <c r="DI11" s="646"/>
      <c r="DJ11" s="646"/>
      <c r="DK11" s="646"/>
      <c r="DL11" s="646"/>
      <c r="DM11" s="646"/>
      <c r="DN11" s="646"/>
      <c r="DO11" s="646"/>
      <c r="DP11" s="647"/>
      <c r="DQ11" s="654">
        <v>152744</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t="s">
        <v>238</v>
      </c>
      <c r="S12" s="646"/>
      <c r="T12" s="646"/>
      <c r="U12" s="646"/>
      <c r="V12" s="646"/>
      <c r="W12" s="646"/>
      <c r="X12" s="646"/>
      <c r="Y12" s="647"/>
      <c r="Z12" s="648" t="s">
        <v>238</v>
      </c>
      <c r="AA12" s="648"/>
      <c r="AB12" s="648"/>
      <c r="AC12" s="648"/>
      <c r="AD12" s="649" t="s">
        <v>238</v>
      </c>
      <c r="AE12" s="649"/>
      <c r="AF12" s="649"/>
      <c r="AG12" s="649"/>
      <c r="AH12" s="649"/>
      <c r="AI12" s="649"/>
      <c r="AJ12" s="649"/>
      <c r="AK12" s="649"/>
      <c r="AL12" s="650" t="s">
        <v>238</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364414</v>
      </c>
      <c r="BH12" s="646"/>
      <c r="BI12" s="646"/>
      <c r="BJ12" s="646"/>
      <c r="BK12" s="646"/>
      <c r="BL12" s="646"/>
      <c r="BM12" s="646"/>
      <c r="BN12" s="647"/>
      <c r="BO12" s="648">
        <v>61.6</v>
      </c>
      <c r="BP12" s="648"/>
      <c r="BQ12" s="648"/>
      <c r="BR12" s="648"/>
      <c r="BS12" s="654">
        <v>26767</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123738</v>
      </c>
      <c r="CS12" s="646"/>
      <c r="CT12" s="646"/>
      <c r="CU12" s="646"/>
      <c r="CV12" s="646"/>
      <c r="CW12" s="646"/>
      <c r="CX12" s="646"/>
      <c r="CY12" s="647"/>
      <c r="CZ12" s="648">
        <v>3.3</v>
      </c>
      <c r="DA12" s="648"/>
      <c r="DB12" s="648"/>
      <c r="DC12" s="648"/>
      <c r="DD12" s="654">
        <v>16089</v>
      </c>
      <c r="DE12" s="646"/>
      <c r="DF12" s="646"/>
      <c r="DG12" s="646"/>
      <c r="DH12" s="646"/>
      <c r="DI12" s="646"/>
      <c r="DJ12" s="646"/>
      <c r="DK12" s="646"/>
      <c r="DL12" s="646"/>
      <c r="DM12" s="646"/>
      <c r="DN12" s="646"/>
      <c r="DO12" s="646"/>
      <c r="DP12" s="647"/>
      <c r="DQ12" s="654">
        <v>82990</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238</v>
      </c>
      <c r="S13" s="646"/>
      <c r="T13" s="646"/>
      <c r="U13" s="646"/>
      <c r="V13" s="646"/>
      <c r="W13" s="646"/>
      <c r="X13" s="646"/>
      <c r="Y13" s="647"/>
      <c r="Z13" s="648" t="s">
        <v>238</v>
      </c>
      <c r="AA13" s="648"/>
      <c r="AB13" s="648"/>
      <c r="AC13" s="648"/>
      <c r="AD13" s="649" t="s">
        <v>238</v>
      </c>
      <c r="AE13" s="649"/>
      <c r="AF13" s="649"/>
      <c r="AG13" s="649"/>
      <c r="AH13" s="649"/>
      <c r="AI13" s="649"/>
      <c r="AJ13" s="649"/>
      <c r="AK13" s="649"/>
      <c r="AL13" s="650" t="s">
        <v>238</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339836</v>
      </c>
      <c r="BH13" s="646"/>
      <c r="BI13" s="646"/>
      <c r="BJ13" s="646"/>
      <c r="BK13" s="646"/>
      <c r="BL13" s="646"/>
      <c r="BM13" s="646"/>
      <c r="BN13" s="647"/>
      <c r="BO13" s="648">
        <v>57.5</v>
      </c>
      <c r="BP13" s="648"/>
      <c r="BQ13" s="648"/>
      <c r="BR13" s="648"/>
      <c r="BS13" s="654">
        <v>26767</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501224</v>
      </c>
      <c r="CS13" s="646"/>
      <c r="CT13" s="646"/>
      <c r="CU13" s="646"/>
      <c r="CV13" s="646"/>
      <c r="CW13" s="646"/>
      <c r="CX13" s="646"/>
      <c r="CY13" s="647"/>
      <c r="CZ13" s="648">
        <v>13.4</v>
      </c>
      <c r="DA13" s="648"/>
      <c r="DB13" s="648"/>
      <c r="DC13" s="648"/>
      <c r="DD13" s="654">
        <v>382140</v>
      </c>
      <c r="DE13" s="646"/>
      <c r="DF13" s="646"/>
      <c r="DG13" s="646"/>
      <c r="DH13" s="646"/>
      <c r="DI13" s="646"/>
      <c r="DJ13" s="646"/>
      <c r="DK13" s="646"/>
      <c r="DL13" s="646"/>
      <c r="DM13" s="646"/>
      <c r="DN13" s="646"/>
      <c r="DO13" s="646"/>
      <c r="DP13" s="647"/>
      <c r="DQ13" s="654">
        <v>162516</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5598</v>
      </c>
      <c r="S14" s="646"/>
      <c r="T14" s="646"/>
      <c r="U14" s="646"/>
      <c r="V14" s="646"/>
      <c r="W14" s="646"/>
      <c r="X14" s="646"/>
      <c r="Y14" s="647"/>
      <c r="Z14" s="648">
        <v>0.1</v>
      </c>
      <c r="AA14" s="648"/>
      <c r="AB14" s="648"/>
      <c r="AC14" s="648"/>
      <c r="AD14" s="649">
        <v>5598</v>
      </c>
      <c r="AE14" s="649"/>
      <c r="AF14" s="649"/>
      <c r="AG14" s="649"/>
      <c r="AH14" s="649"/>
      <c r="AI14" s="649"/>
      <c r="AJ14" s="649"/>
      <c r="AK14" s="649"/>
      <c r="AL14" s="650">
        <v>0.2</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14010</v>
      </c>
      <c r="BH14" s="646"/>
      <c r="BI14" s="646"/>
      <c r="BJ14" s="646"/>
      <c r="BK14" s="646"/>
      <c r="BL14" s="646"/>
      <c r="BM14" s="646"/>
      <c r="BN14" s="647"/>
      <c r="BO14" s="648">
        <v>2.4</v>
      </c>
      <c r="BP14" s="648"/>
      <c r="BQ14" s="648"/>
      <c r="BR14" s="648"/>
      <c r="BS14" s="654" t="s">
        <v>130</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164454</v>
      </c>
      <c r="CS14" s="646"/>
      <c r="CT14" s="646"/>
      <c r="CU14" s="646"/>
      <c r="CV14" s="646"/>
      <c r="CW14" s="646"/>
      <c r="CX14" s="646"/>
      <c r="CY14" s="647"/>
      <c r="CZ14" s="648">
        <v>4.4000000000000004</v>
      </c>
      <c r="DA14" s="648"/>
      <c r="DB14" s="648"/>
      <c r="DC14" s="648"/>
      <c r="DD14" s="654">
        <v>22160</v>
      </c>
      <c r="DE14" s="646"/>
      <c r="DF14" s="646"/>
      <c r="DG14" s="646"/>
      <c r="DH14" s="646"/>
      <c r="DI14" s="646"/>
      <c r="DJ14" s="646"/>
      <c r="DK14" s="646"/>
      <c r="DL14" s="646"/>
      <c r="DM14" s="646"/>
      <c r="DN14" s="646"/>
      <c r="DO14" s="646"/>
      <c r="DP14" s="647"/>
      <c r="DQ14" s="654">
        <v>144082</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238</v>
      </c>
      <c r="AA15" s="648"/>
      <c r="AB15" s="648"/>
      <c r="AC15" s="648"/>
      <c r="AD15" s="649" t="s">
        <v>238</v>
      </c>
      <c r="AE15" s="649"/>
      <c r="AF15" s="649"/>
      <c r="AG15" s="649"/>
      <c r="AH15" s="649"/>
      <c r="AI15" s="649"/>
      <c r="AJ15" s="649"/>
      <c r="AK15" s="649"/>
      <c r="AL15" s="650" t="s">
        <v>249</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17096</v>
      </c>
      <c r="BH15" s="646"/>
      <c r="BI15" s="646"/>
      <c r="BJ15" s="646"/>
      <c r="BK15" s="646"/>
      <c r="BL15" s="646"/>
      <c r="BM15" s="646"/>
      <c r="BN15" s="647"/>
      <c r="BO15" s="648">
        <v>2.9</v>
      </c>
      <c r="BP15" s="648"/>
      <c r="BQ15" s="648"/>
      <c r="BR15" s="648"/>
      <c r="BS15" s="654" t="s">
        <v>238</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557570</v>
      </c>
      <c r="CS15" s="646"/>
      <c r="CT15" s="646"/>
      <c r="CU15" s="646"/>
      <c r="CV15" s="646"/>
      <c r="CW15" s="646"/>
      <c r="CX15" s="646"/>
      <c r="CY15" s="647"/>
      <c r="CZ15" s="648">
        <v>14.9</v>
      </c>
      <c r="DA15" s="648"/>
      <c r="DB15" s="648"/>
      <c r="DC15" s="648"/>
      <c r="DD15" s="654">
        <v>219673</v>
      </c>
      <c r="DE15" s="646"/>
      <c r="DF15" s="646"/>
      <c r="DG15" s="646"/>
      <c r="DH15" s="646"/>
      <c r="DI15" s="646"/>
      <c r="DJ15" s="646"/>
      <c r="DK15" s="646"/>
      <c r="DL15" s="646"/>
      <c r="DM15" s="646"/>
      <c r="DN15" s="646"/>
      <c r="DO15" s="646"/>
      <c r="DP15" s="647"/>
      <c r="DQ15" s="654">
        <v>293555</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1359</v>
      </c>
      <c r="S16" s="646"/>
      <c r="T16" s="646"/>
      <c r="U16" s="646"/>
      <c r="V16" s="646"/>
      <c r="W16" s="646"/>
      <c r="X16" s="646"/>
      <c r="Y16" s="647"/>
      <c r="Z16" s="648">
        <v>0</v>
      </c>
      <c r="AA16" s="648"/>
      <c r="AB16" s="648"/>
      <c r="AC16" s="648"/>
      <c r="AD16" s="649">
        <v>1359</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238</v>
      </c>
      <c r="BP16" s="648"/>
      <c r="BQ16" s="648"/>
      <c r="BR16" s="648"/>
      <c r="BS16" s="654" t="s">
        <v>249</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7713</v>
      </c>
      <c r="CS16" s="646"/>
      <c r="CT16" s="646"/>
      <c r="CU16" s="646"/>
      <c r="CV16" s="646"/>
      <c r="CW16" s="646"/>
      <c r="CX16" s="646"/>
      <c r="CY16" s="647"/>
      <c r="CZ16" s="648">
        <v>0.2</v>
      </c>
      <c r="DA16" s="648"/>
      <c r="DB16" s="648"/>
      <c r="DC16" s="648"/>
      <c r="DD16" s="654" t="s">
        <v>238</v>
      </c>
      <c r="DE16" s="646"/>
      <c r="DF16" s="646"/>
      <c r="DG16" s="646"/>
      <c r="DH16" s="646"/>
      <c r="DI16" s="646"/>
      <c r="DJ16" s="646"/>
      <c r="DK16" s="646"/>
      <c r="DL16" s="646"/>
      <c r="DM16" s="646"/>
      <c r="DN16" s="646"/>
      <c r="DO16" s="646"/>
      <c r="DP16" s="647"/>
      <c r="DQ16" s="654">
        <v>7656</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14112</v>
      </c>
      <c r="S17" s="646"/>
      <c r="T17" s="646"/>
      <c r="U17" s="646"/>
      <c r="V17" s="646"/>
      <c r="W17" s="646"/>
      <c r="X17" s="646"/>
      <c r="Y17" s="647"/>
      <c r="Z17" s="648">
        <v>0.4</v>
      </c>
      <c r="AA17" s="648"/>
      <c r="AB17" s="648"/>
      <c r="AC17" s="648"/>
      <c r="AD17" s="649">
        <v>14112</v>
      </c>
      <c r="AE17" s="649"/>
      <c r="AF17" s="649"/>
      <c r="AG17" s="649"/>
      <c r="AH17" s="649"/>
      <c r="AI17" s="649"/>
      <c r="AJ17" s="649"/>
      <c r="AK17" s="649"/>
      <c r="AL17" s="650">
        <v>0.6</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238</v>
      </c>
      <c r="BH17" s="646"/>
      <c r="BI17" s="646"/>
      <c r="BJ17" s="646"/>
      <c r="BK17" s="646"/>
      <c r="BL17" s="646"/>
      <c r="BM17" s="646"/>
      <c r="BN17" s="647"/>
      <c r="BO17" s="648" t="s">
        <v>238</v>
      </c>
      <c r="BP17" s="648"/>
      <c r="BQ17" s="648"/>
      <c r="BR17" s="648"/>
      <c r="BS17" s="654" t="s">
        <v>238</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417975</v>
      </c>
      <c r="CS17" s="646"/>
      <c r="CT17" s="646"/>
      <c r="CU17" s="646"/>
      <c r="CV17" s="646"/>
      <c r="CW17" s="646"/>
      <c r="CX17" s="646"/>
      <c r="CY17" s="647"/>
      <c r="CZ17" s="648">
        <v>11.1</v>
      </c>
      <c r="DA17" s="648"/>
      <c r="DB17" s="648"/>
      <c r="DC17" s="648"/>
      <c r="DD17" s="654" t="s">
        <v>238</v>
      </c>
      <c r="DE17" s="646"/>
      <c r="DF17" s="646"/>
      <c r="DG17" s="646"/>
      <c r="DH17" s="646"/>
      <c r="DI17" s="646"/>
      <c r="DJ17" s="646"/>
      <c r="DK17" s="646"/>
      <c r="DL17" s="646"/>
      <c r="DM17" s="646"/>
      <c r="DN17" s="646"/>
      <c r="DO17" s="646"/>
      <c r="DP17" s="647"/>
      <c r="DQ17" s="654">
        <v>413410</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1781</v>
      </c>
      <c r="S18" s="646"/>
      <c r="T18" s="646"/>
      <c r="U18" s="646"/>
      <c r="V18" s="646"/>
      <c r="W18" s="646"/>
      <c r="X18" s="646"/>
      <c r="Y18" s="647"/>
      <c r="Z18" s="648">
        <v>0</v>
      </c>
      <c r="AA18" s="648"/>
      <c r="AB18" s="648"/>
      <c r="AC18" s="648"/>
      <c r="AD18" s="649">
        <v>1781</v>
      </c>
      <c r="AE18" s="649"/>
      <c r="AF18" s="649"/>
      <c r="AG18" s="649"/>
      <c r="AH18" s="649"/>
      <c r="AI18" s="649"/>
      <c r="AJ18" s="649"/>
      <c r="AK18" s="649"/>
      <c r="AL18" s="650">
        <v>0.1</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238</v>
      </c>
      <c r="BH18" s="646"/>
      <c r="BI18" s="646"/>
      <c r="BJ18" s="646"/>
      <c r="BK18" s="646"/>
      <c r="BL18" s="646"/>
      <c r="BM18" s="646"/>
      <c r="BN18" s="647"/>
      <c r="BO18" s="648" t="s">
        <v>130</v>
      </c>
      <c r="BP18" s="648"/>
      <c r="BQ18" s="648"/>
      <c r="BR18" s="648"/>
      <c r="BS18" s="654" t="s">
        <v>238</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238</v>
      </c>
      <c r="DA18" s="648"/>
      <c r="DB18" s="648"/>
      <c r="DC18" s="648"/>
      <c r="DD18" s="654" t="s">
        <v>238</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721</v>
      </c>
      <c r="S19" s="646"/>
      <c r="T19" s="646"/>
      <c r="U19" s="646"/>
      <c r="V19" s="646"/>
      <c r="W19" s="646"/>
      <c r="X19" s="646"/>
      <c r="Y19" s="647"/>
      <c r="Z19" s="648">
        <v>0</v>
      </c>
      <c r="AA19" s="648"/>
      <c r="AB19" s="648"/>
      <c r="AC19" s="648"/>
      <c r="AD19" s="649">
        <v>721</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v>15790</v>
      </c>
      <c r="BH19" s="646"/>
      <c r="BI19" s="646"/>
      <c r="BJ19" s="646"/>
      <c r="BK19" s="646"/>
      <c r="BL19" s="646"/>
      <c r="BM19" s="646"/>
      <c r="BN19" s="647"/>
      <c r="BO19" s="648">
        <v>2.7</v>
      </c>
      <c r="BP19" s="648"/>
      <c r="BQ19" s="648"/>
      <c r="BR19" s="648"/>
      <c r="BS19" s="654" t="s">
        <v>238</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249</v>
      </c>
      <c r="CS19" s="646"/>
      <c r="CT19" s="646"/>
      <c r="CU19" s="646"/>
      <c r="CV19" s="646"/>
      <c r="CW19" s="646"/>
      <c r="CX19" s="646"/>
      <c r="CY19" s="647"/>
      <c r="CZ19" s="648" t="s">
        <v>249</v>
      </c>
      <c r="DA19" s="648"/>
      <c r="DB19" s="648"/>
      <c r="DC19" s="648"/>
      <c r="DD19" s="654" t="s">
        <v>249</v>
      </c>
      <c r="DE19" s="646"/>
      <c r="DF19" s="646"/>
      <c r="DG19" s="646"/>
      <c r="DH19" s="646"/>
      <c r="DI19" s="646"/>
      <c r="DJ19" s="646"/>
      <c r="DK19" s="646"/>
      <c r="DL19" s="646"/>
      <c r="DM19" s="646"/>
      <c r="DN19" s="646"/>
      <c r="DO19" s="646"/>
      <c r="DP19" s="647"/>
      <c r="DQ19" s="654" t="s">
        <v>238</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122</v>
      </c>
      <c r="S20" s="646"/>
      <c r="T20" s="646"/>
      <c r="U20" s="646"/>
      <c r="V20" s="646"/>
      <c r="W20" s="646"/>
      <c r="X20" s="646"/>
      <c r="Y20" s="647"/>
      <c r="Z20" s="648">
        <v>0</v>
      </c>
      <c r="AA20" s="648"/>
      <c r="AB20" s="648"/>
      <c r="AC20" s="648"/>
      <c r="AD20" s="649">
        <v>122</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v>15790</v>
      </c>
      <c r="BH20" s="646"/>
      <c r="BI20" s="646"/>
      <c r="BJ20" s="646"/>
      <c r="BK20" s="646"/>
      <c r="BL20" s="646"/>
      <c r="BM20" s="646"/>
      <c r="BN20" s="647"/>
      <c r="BO20" s="648">
        <v>2.7</v>
      </c>
      <c r="BP20" s="648"/>
      <c r="BQ20" s="648"/>
      <c r="BR20" s="648"/>
      <c r="BS20" s="654" t="s">
        <v>238</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3750923</v>
      </c>
      <c r="CS20" s="646"/>
      <c r="CT20" s="646"/>
      <c r="CU20" s="646"/>
      <c r="CV20" s="646"/>
      <c r="CW20" s="646"/>
      <c r="CX20" s="646"/>
      <c r="CY20" s="647"/>
      <c r="CZ20" s="648">
        <v>100</v>
      </c>
      <c r="DA20" s="648"/>
      <c r="DB20" s="648"/>
      <c r="DC20" s="648"/>
      <c r="DD20" s="654">
        <v>854436</v>
      </c>
      <c r="DE20" s="646"/>
      <c r="DF20" s="646"/>
      <c r="DG20" s="646"/>
      <c r="DH20" s="646"/>
      <c r="DI20" s="646"/>
      <c r="DJ20" s="646"/>
      <c r="DK20" s="646"/>
      <c r="DL20" s="646"/>
      <c r="DM20" s="646"/>
      <c r="DN20" s="646"/>
      <c r="DO20" s="646"/>
      <c r="DP20" s="647"/>
      <c r="DQ20" s="654">
        <v>2573118</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11488</v>
      </c>
      <c r="S21" s="646"/>
      <c r="T21" s="646"/>
      <c r="U21" s="646"/>
      <c r="V21" s="646"/>
      <c r="W21" s="646"/>
      <c r="X21" s="646"/>
      <c r="Y21" s="647"/>
      <c r="Z21" s="648">
        <v>0.3</v>
      </c>
      <c r="AA21" s="648"/>
      <c r="AB21" s="648"/>
      <c r="AC21" s="648"/>
      <c r="AD21" s="649">
        <v>11488</v>
      </c>
      <c r="AE21" s="649"/>
      <c r="AF21" s="649"/>
      <c r="AG21" s="649"/>
      <c r="AH21" s="649"/>
      <c r="AI21" s="649"/>
      <c r="AJ21" s="649"/>
      <c r="AK21" s="649"/>
      <c r="AL21" s="650">
        <v>0.5</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v>15790</v>
      </c>
      <c r="BH21" s="646"/>
      <c r="BI21" s="646"/>
      <c r="BJ21" s="646"/>
      <c r="BK21" s="646"/>
      <c r="BL21" s="646"/>
      <c r="BM21" s="646"/>
      <c r="BN21" s="647"/>
      <c r="BO21" s="648">
        <v>2.7</v>
      </c>
      <c r="BP21" s="648"/>
      <c r="BQ21" s="648"/>
      <c r="BR21" s="648"/>
      <c r="BS21" s="654" t="s">
        <v>249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1752597</v>
      </c>
      <c r="S22" s="646"/>
      <c r="T22" s="646"/>
      <c r="U22" s="646"/>
      <c r="V22" s="646"/>
      <c r="W22" s="646"/>
      <c r="X22" s="646"/>
      <c r="Y22" s="647"/>
      <c r="Z22" s="648">
        <v>45.2</v>
      </c>
      <c r="AA22" s="648"/>
      <c r="AB22" s="648"/>
      <c r="AC22" s="648"/>
      <c r="AD22" s="649">
        <v>1626429</v>
      </c>
      <c r="AE22" s="649"/>
      <c r="AF22" s="649"/>
      <c r="AG22" s="649"/>
      <c r="AH22" s="649"/>
      <c r="AI22" s="649"/>
      <c r="AJ22" s="649"/>
      <c r="AK22" s="649"/>
      <c r="AL22" s="650">
        <v>68.099999999999994</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249</v>
      </c>
      <c r="BH22" s="646"/>
      <c r="BI22" s="646"/>
      <c r="BJ22" s="646"/>
      <c r="BK22" s="646"/>
      <c r="BL22" s="646"/>
      <c r="BM22" s="646"/>
      <c r="BN22" s="647"/>
      <c r="BO22" s="648" t="s">
        <v>249</v>
      </c>
      <c r="BP22" s="648"/>
      <c r="BQ22" s="648"/>
      <c r="BR22" s="648"/>
      <c r="BS22" s="654" t="s">
        <v>238</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1626429</v>
      </c>
      <c r="S23" s="646"/>
      <c r="T23" s="646"/>
      <c r="U23" s="646"/>
      <c r="V23" s="646"/>
      <c r="W23" s="646"/>
      <c r="X23" s="646"/>
      <c r="Y23" s="647"/>
      <c r="Z23" s="648">
        <v>41.9</v>
      </c>
      <c r="AA23" s="648"/>
      <c r="AB23" s="648"/>
      <c r="AC23" s="648"/>
      <c r="AD23" s="649">
        <v>1626429</v>
      </c>
      <c r="AE23" s="649"/>
      <c r="AF23" s="649"/>
      <c r="AG23" s="649"/>
      <c r="AH23" s="649"/>
      <c r="AI23" s="649"/>
      <c r="AJ23" s="649"/>
      <c r="AK23" s="649"/>
      <c r="AL23" s="650">
        <v>68.099999999999994</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t="s">
        <v>130</v>
      </c>
      <c r="BH23" s="646"/>
      <c r="BI23" s="646"/>
      <c r="BJ23" s="646"/>
      <c r="BK23" s="646"/>
      <c r="BL23" s="646"/>
      <c r="BM23" s="646"/>
      <c r="BN23" s="647"/>
      <c r="BO23" s="648" t="s">
        <v>249</v>
      </c>
      <c r="BP23" s="648"/>
      <c r="BQ23" s="648"/>
      <c r="BR23" s="648"/>
      <c r="BS23" s="654" t="s">
        <v>130</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126168</v>
      </c>
      <c r="S24" s="646"/>
      <c r="T24" s="646"/>
      <c r="U24" s="646"/>
      <c r="V24" s="646"/>
      <c r="W24" s="646"/>
      <c r="X24" s="646"/>
      <c r="Y24" s="647"/>
      <c r="Z24" s="648">
        <v>3.3</v>
      </c>
      <c r="AA24" s="648"/>
      <c r="AB24" s="648"/>
      <c r="AC24" s="648"/>
      <c r="AD24" s="649" t="s">
        <v>249</v>
      </c>
      <c r="AE24" s="649"/>
      <c r="AF24" s="649"/>
      <c r="AG24" s="649"/>
      <c r="AH24" s="649"/>
      <c r="AI24" s="649"/>
      <c r="AJ24" s="649"/>
      <c r="AK24" s="649"/>
      <c r="AL24" s="650" t="s">
        <v>238</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249</v>
      </c>
      <c r="BH24" s="646"/>
      <c r="BI24" s="646"/>
      <c r="BJ24" s="646"/>
      <c r="BK24" s="646"/>
      <c r="BL24" s="646"/>
      <c r="BM24" s="646"/>
      <c r="BN24" s="647"/>
      <c r="BO24" s="648" t="s">
        <v>249</v>
      </c>
      <c r="BP24" s="648"/>
      <c r="BQ24" s="648"/>
      <c r="BR24" s="648"/>
      <c r="BS24" s="654" t="s">
        <v>238</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1367149</v>
      </c>
      <c r="CS24" s="635"/>
      <c r="CT24" s="635"/>
      <c r="CU24" s="635"/>
      <c r="CV24" s="635"/>
      <c r="CW24" s="635"/>
      <c r="CX24" s="635"/>
      <c r="CY24" s="636"/>
      <c r="CZ24" s="639">
        <v>36.4</v>
      </c>
      <c r="DA24" s="640"/>
      <c r="DB24" s="640"/>
      <c r="DC24" s="659"/>
      <c r="DD24" s="679">
        <v>1142639</v>
      </c>
      <c r="DE24" s="635"/>
      <c r="DF24" s="635"/>
      <c r="DG24" s="635"/>
      <c r="DH24" s="635"/>
      <c r="DI24" s="635"/>
      <c r="DJ24" s="635"/>
      <c r="DK24" s="636"/>
      <c r="DL24" s="679">
        <v>1100011</v>
      </c>
      <c r="DM24" s="635"/>
      <c r="DN24" s="635"/>
      <c r="DO24" s="635"/>
      <c r="DP24" s="635"/>
      <c r="DQ24" s="635"/>
      <c r="DR24" s="635"/>
      <c r="DS24" s="635"/>
      <c r="DT24" s="635"/>
      <c r="DU24" s="635"/>
      <c r="DV24" s="636"/>
      <c r="DW24" s="639">
        <v>46</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249</v>
      </c>
      <c r="S25" s="646"/>
      <c r="T25" s="646"/>
      <c r="U25" s="646"/>
      <c r="V25" s="646"/>
      <c r="W25" s="646"/>
      <c r="X25" s="646"/>
      <c r="Y25" s="647"/>
      <c r="Z25" s="648" t="s">
        <v>238</v>
      </c>
      <c r="AA25" s="648"/>
      <c r="AB25" s="648"/>
      <c r="AC25" s="648"/>
      <c r="AD25" s="649" t="s">
        <v>238</v>
      </c>
      <c r="AE25" s="649"/>
      <c r="AF25" s="649"/>
      <c r="AG25" s="649"/>
      <c r="AH25" s="649"/>
      <c r="AI25" s="649"/>
      <c r="AJ25" s="649"/>
      <c r="AK25" s="649"/>
      <c r="AL25" s="650" t="s">
        <v>238</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238</v>
      </c>
      <c r="BH25" s="646"/>
      <c r="BI25" s="646"/>
      <c r="BJ25" s="646"/>
      <c r="BK25" s="646"/>
      <c r="BL25" s="646"/>
      <c r="BM25" s="646"/>
      <c r="BN25" s="647"/>
      <c r="BO25" s="648" t="s">
        <v>238</v>
      </c>
      <c r="BP25" s="648"/>
      <c r="BQ25" s="648"/>
      <c r="BR25" s="648"/>
      <c r="BS25" s="654" t="s">
        <v>238</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684848</v>
      </c>
      <c r="CS25" s="680"/>
      <c r="CT25" s="680"/>
      <c r="CU25" s="680"/>
      <c r="CV25" s="680"/>
      <c r="CW25" s="680"/>
      <c r="CX25" s="680"/>
      <c r="CY25" s="681"/>
      <c r="CZ25" s="650">
        <v>18.3</v>
      </c>
      <c r="DA25" s="682"/>
      <c r="DB25" s="682"/>
      <c r="DC25" s="685"/>
      <c r="DD25" s="654">
        <v>630157</v>
      </c>
      <c r="DE25" s="680"/>
      <c r="DF25" s="680"/>
      <c r="DG25" s="680"/>
      <c r="DH25" s="680"/>
      <c r="DI25" s="680"/>
      <c r="DJ25" s="680"/>
      <c r="DK25" s="681"/>
      <c r="DL25" s="654">
        <v>598406</v>
      </c>
      <c r="DM25" s="680"/>
      <c r="DN25" s="680"/>
      <c r="DO25" s="680"/>
      <c r="DP25" s="680"/>
      <c r="DQ25" s="680"/>
      <c r="DR25" s="680"/>
      <c r="DS25" s="680"/>
      <c r="DT25" s="680"/>
      <c r="DU25" s="680"/>
      <c r="DV25" s="681"/>
      <c r="DW25" s="650">
        <v>25</v>
      </c>
      <c r="DX25" s="682"/>
      <c r="DY25" s="682"/>
      <c r="DZ25" s="682"/>
      <c r="EA25" s="682"/>
      <c r="EB25" s="682"/>
      <c r="EC25" s="683"/>
    </row>
    <row r="26" spans="2:133" ht="11.25" customHeight="1" x14ac:dyDescent="0.15">
      <c r="B26" s="642" t="s">
        <v>300</v>
      </c>
      <c r="C26" s="643"/>
      <c r="D26" s="643"/>
      <c r="E26" s="643"/>
      <c r="F26" s="643"/>
      <c r="G26" s="643"/>
      <c r="H26" s="643"/>
      <c r="I26" s="643"/>
      <c r="J26" s="643"/>
      <c r="K26" s="643"/>
      <c r="L26" s="643"/>
      <c r="M26" s="643"/>
      <c r="N26" s="643"/>
      <c r="O26" s="643"/>
      <c r="P26" s="643"/>
      <c r="Q26" s="644"/>
      <c r="R26" s="645">
        <v>2498895</v>
      </c>
      <c r="S26" s="646"/>
      <c r="T26" s="646"/>
      <c r="U26" s="646"/>
      <c r="V26" s="646"/>
      <c r="W26" s="646"/>
      <c r="X26" s="646"/>
      <c r="Y26" s="647"/>
      <c r="Z26" s="648">
        <v>64.400000000000006</v>
      </c>
      <c r="AA26" s="648"/>
      <c r="AB26" s="648"/>
      <c r="AC26" s="648"/>
      <c r="AD26" s="649">
        <v>2372727</v>
      </c>
      <c r="AE26" s="649"/>
      <c r="AF26" s="649"/>
      <c r="AG26" s="649"/>
      <c r="AH26" s="649"/>
      <c r="AI26" s="649"/>
      <c r="AJ26" s="649"/>
      <c r="AK26" s="649"/>
      <c r="AL26" s="650">
        <v>99.3</v>
      </c>
      <c r="AM26" s="651"/>
      <c r="AN26" s="651"/>
      <c r="AO26" s="652"/>
      <c r="AP26" s="664" t="s">
        <v>301</v>
      </c>
      <c r="AQ26" s="684"/>
      <c r="AR26" s="684"/>
      <c r="AS26" s="684"/>
      <c r="AT26" s="684"/>
      <c r="AU26" s="684"/>
      <c r="AV26" s="684"/>
      <c r="AW26" s="684"/>
      <c r="AX26" s="684"/>
      <c r="AY26" s="684"/>
      <c r="AZ26" s="684"/>
      <c r="BA26" s="684"/>
      <c r="BB26" s="684"/>
      <c r="BC26" s="684"/>
      <c r="BD26" s="684"/>
      <c r="BE26" s="684"/>
      <c r="BF26" s="666"/>
      <c r="BG26" s="645" t="s">
        <v>238</v>
      </c>
      <c r="BH26" s="646"/>
      <c r="BI26" s="646"/>
      <c r="BJ26" s="646"/>
      <c r="BK26" s="646"/>
      <c r="BL26" s="646"/>
      <c r="BM26" s="646"/>
      <c r="BN26" s="647"/>
      <c r="BO26" s="648" t="s">
        <v>238</v>
      </c>
      <c r="BP26" s="648"/>
      <c r="BQ26" s="648"/>
      <c r="BR26" s="648"/>
      <c r="BS26" s="654" t="s">
        <v>238</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433024</v>
      </c>
      <c r="CS26" s="646"/>
      <c r="CT26" s="646"/>
      <c r="CU26" s="646"/>
      <c r="CV26" s="646"/>
      <c r="CW26" s="646"/>
      <c r="CX26" s="646"/>
      <c r="CY26" s="647"/>
      <c r="CZ26" s="650">
        <v>11.5</v>
      </c>
      <c r="DA26" s="682"/>
      <c r="DB26" s="682"/>
      <c r="DC26" s="685"/>
      <c r="DD26" s="654">
        <v>385708</v>
      </c>
      <c r="DE26" s="646"/>
      <c r="DF26" s="646"/>
      <c r="DG26" s="646"/>
      <c r="DH26" s="646"/>
      <c r="DI26" s="646"/>
      <c r="DJ26" s="646"/>
      <c r="DK26" s="647"/>
      <c r="DL26" s="654" t="s">
        <v>238</v>
      </c>
      <c r="DM26" s="646"/>
      <c r="DN26" s="646"/>
      <c r="DO26" s="646"/>
      <c r="DP26" s="646"/>
      <c r="DQ26" s="646"/>
      <c r="DR26" s="646"/>
      <c r="DS26" s="646"/>
      <c r="DT26" s="646"/>
      <c r="DU26" s="646"/>
      <c r="DV26" s="647"/>
      <c r="DW26" s="650" t="s">
        <v>238</v>
      </c>
      <c r="DX26" s="682"/>
      <c r="DY26" s="682"/>
      <c r="DZ26" s="682"/>
      <c r="EA26" s="682"/>
      <c r="EB26" s="682"/>
      <c r="EC26" s="683"/>
    </row>
    <row r="27" spans="2:133" ht="11.25" customHeight="1" x14ac:dyDescent="0.15">
      <c r="B27" s="642" t="s">
        <v>303</v>
      </c>
      <c r="C27" s="643"/>
      <c r="D27" s="643"/>
      <c r="E27" s="643"/>
      <c r="F27" s="643"/>
      <c r="G27" s="643"/>
      <c r="H27" s="643"/>
      <c r="I27" s="643"/>
      <c r="J27" s="643"/>
      <c r="K27" s="643"/>
      <c r="L27" s="643"/>
      <c r="M27" s="643"/>
      <c r="N27" s="643"/>
      <c r="O27" s="643"/>
      <c r="P27" s="643"/>
      <c r="Q27" s="644"/>
      <c r="R27" s="645">
        <v>556</v>
      </c>
      <c r="S27" s="646"/>
      <c r="T27" s="646"/>
      <c r="U27" s="646"/>
      <c r="V27" s="646"/>
      <c r="W27" s="646"/>
      <c r="X27" s="646"/>
      <c r="Y27" s="647"/>
      <c r="Z27" s="648">
        <v>0</v>
      </c>
      <c r="AA27" s="648"/>
      <c r="AB27" s="648"/>
      <c r="AC27" s="648"/>
      <c r="AD27" s="649">
        <v>556</v>
      </c>
      <c r="AE27" s="649"/>
      <c r="AF27" s="649"/>
      <c r="AG27" s="649"/>
      <c r="AH27" s="649"/>
      <c r="AI27" s="649"/>
      <c r="AJ27" s="649"/>
      <c r="AK27" s="649"/>
      <c r="AL27" s="650">
        <v>0</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591490</v>
      </c>
      <c r="BH27" s="646"/>
      <c r="BI27" s="646"/>
      <c r="BJ27" s="646"/>
      <c r="BK27" s="646"/>
      <c r="BL27" s="646"/>
      <c r="BM27" s="646"/>
      <c r="BN27" s="647"/>
      <c r="BO27" s="648">
        <v>100</v>
      </c>
      <c r="BP27" s="648"/>
      <c r="BQ27" s="648"/>
      <c r="BR27" s="648"/>
      <c r="BS27" s="654">
        <v>29301</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264326</v>
      </c>
      <c r="CS27" s="680"/>
      <c r="CT27" s="680"/>
      <c r="CU27" s="680"/>
      <c r="CV27" s="680"/>
      <c r="CW27" s="680"/>
      <c r="CX27" s="680"/>
      <c r="CY27" s="681"/>
      <c r="CZ27" s="650">
        <v>7</v>
      </c>
      <c r="DA27" s="682"/>
      <c r="DB27" s="682"/>
      <c r="DC27" s="685"/>
      <c r="DD27" s="654">
        <v>99072</v>
      </c>
      <c r="DE27" s="680"/>
      <c r="DF27" s="680"/>
      <c r="DG27" s="680"/>
      <c r="DH27" s="680"/>
      <c r="DI27" s="680"/>
      <c r="DJ27" s="680"/>
      <c r="DK27" s="681"/>
      <c r="DL27" s="654">
        <v>88195</v>
      </c>
      <c r="DM27" s="680"/>
      <c r="DN27" s="680"/>
      <c r="DO27" s="680"/>
      <c r="DP27" s="680"/>
      <c r="DQ27" s="680"/>
      <c r="DR27" s="680"/>
      <c r="DS27" s="680"/>
      <c r="DT27" s="680"/>
      <c r="DU27" s="680"/>
      <c r="DV27" s="681"/>
      <c r="DW27" s="650">
        <v>3.7</v>
      </c>
      <c r="DX27" s="682"/>
      <c r="DY27" s="682"/>
      <c r="DZ27" s="682"/>
      <c r="EA27" s="682"/>
      <c r="EB27" s="682"/>
      <c r="EC27" s="683"/>
    </row>
    <row r="28" spans="2:133" ht="11.25" customHeight="1" x14ac:dyDescent="0.15">
      <c r="B28" s="642" t="s">
        <v>306</v>
      </c>
      <c r="C28" s="643"/>
      <c r="D28" s="643"/>
      <c r="E28" s="643"/>
      <c r="F28" s="643"/>
      <c r="G28" s="643"/>
      <c r="H28" s="643"/>
      <c r="I28" s="643"/>
      <c r="J28" s="643"/>
      <c r="K28" s="643"/>
      <c r="L28" s="643"/>
      <c r="M28" s="643"/>
      <c r="N28" s="643"/>
      <c r="O28" s="643"/>
      <c r="P28" s="643"/>
      <c r="Q28" s="644"/>
      <c r="R28" s="645">
        <v>33741</v>
      </c>
      <c r="S28" s="646"/>
      <c r="T28" s="646"/>
      <c r="U28" s="646"/>
      <c r="V28" s="646"/>
      <c r="W28" s="646"/>
      <c r="X28" s="646"/>
      <c r="Y28" s="647"/>
      <c r="Z28" s="648">
        <v>0.9</v>
      </c>
      <c r="AA28" s="648"/>
      <c r="AB28" s="648"/>
      <c r="AC28" s="648"/>
      <c r="AD28" s="649" t="s">
        <v>249</v>
      </c>
      <c r="AE28" s="649"/>
      <c r="AF28" s="649"/>
      <c r="AG28" s="649"/>
      <c r="AH28" s="649"/>
      <c r="AI28" s="649"/>
      <c r="AJ28" s="649"/>
      <c r="AK28" s="649"/>
      <c r="AL28" s="650" t="s">
        <v>238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417975</v>
      </c>
      <c r="CS28" s="646"/>
      <c r="CT28" s="646"/>
      <c r="CU28" s="646"/>
      <c r="CV28" s="646"/>
      <c r="CW28" s="646"/>
      <c r="CX28" s="646"/>
      <c r="CY28" s="647"/>
      <c r="CZ28" s="650">
        <v>11.1</v>
      </c>
      <c r="DA28" s="682"/>
      <c r="DB28" s="682"/>
      <c r="DC28" s="685"/>
      <c r="DD28" s="654">
        <v>413410</v>
      </c>
      <c r="DE28" s="646"/>
      <c r="DF28" s="646"/>
      <c r="DG28" s="646"/>
      <c r="DH28" s="646"/>
      <c r="DI28" s="646"/>
      <c r="DJ28" s="646"/>
      <c r="DK28" s="647"/>
      <c r="DL28" s="654">
        <v>413410</v>
      </c>
      <c r="DM28" s="646"/>
      <c r="DN28" s="646"/>
      <c r="DO28" s="646"/>
      <c r="DP28" s="646"/>
      <c r="DQ28" s="646"/>
      <c r="DR28" s="646"/>
      <c r="DS28" s="646"/>
      <c r="DT28" s="646"/>
      <c r="DU28" s="646"/>
      <c r="DV28" s="647"/>
      <c r="DW28" s="650">
        <v>17.3</v>
      </c>
      <c r="DX28" s="682"/>
      <c r="DY28" s="682"/>
      <c r="DZ28" s="682"/>
      <c r="EA28" s="682"/>
      <c r="EB28" s="682"/>
      <c r="EC28" s="683"/>
    </row>
    <row r="29" spans="2:133" ht="11.25" customHeight="1" x14ac:dyDescent="0.15">
      <c r="B29" s="642" t="s">
        <v>308</v>
      </c>
      <c r="C29" s="643"/>
      <c r="D29" s="643"/>
      <c r="E29" s="643"/>
      <c r="F29" s="643"/>
      <c r="G29" s="643"/>
      <c r="H29" s="643"/>
      <c r="I29" s="643"/>
      <c r="J29" s="643"/>
      <c r="K29" s="643"/>
      <c r="L29" s="643"/>
      <c r="M29" s="643"/>
      <c r="N29" s="643"/>
      <c r="O29" s="643"/>
      <c r="P29" s="643"/>
      <c r="Q29" s="644"/>
      <c r="R29" s="645">
        <v>103914</v>
      </c>
      <c r="S29" s="646"/>
      <c r="T29" s="646"/>
      <c r="U29" s="646"/>
      <c r="V29" s="646"/>
      <c r="W29" s="646"/>
      <c r="X29" s="646"/>
      <c r="Y29" s="647"/>
      <c r="Z29" s="648">
        <v>2.7</v>
      </c>
      <c r="AA29" s="648"/>
      <c r="AB29" s="648"/>
      <c r="AC29" s="648"/>
      <c r="AD29" s="649">
        <v>7195</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309</v>
      </c>
      <c r="CE29" s="692"/>
      <c r="CF29" s="660" t="s">
        <v>310</v>
      </c>
      <c r="CG29" s="661"/>
      <c r="CH29" s="661"/>
      <c r="CI29" s="661"/>
      <c r="CJ29" s="661"/>
      <c r="CK29" s="661"/>
      <c r="CL29" s="661"/>
      <c r="CM29" s="661"/>
      <c r="CN29" s="661"/>
      <c r="CO29" s="661"/>
      <c r="CP29" s="661"/>
      <c r="CQ29" s="662"/>
      <c r="CR29" s="645">
        <v>417975</v>
      </c>
      <c r="CS29" s="680"/>
      <c r="CT29" s="680"/>
      <c r="CU29" s="680"/>
      <c r="CV29" s="680"/>
      <c r="CW29" s="680"/>
      <c r="CX29" s="680"/>
      <c r="CY29" s="681"/>
      <c r="CZ29" s="650">
        <v>11.1</v>
      </c>
      <c r="DA29" s="682"/>
      <c r="DB29" s="682"/>
      <c r="DC29" s="685"/>
      <c r="DD29" s="654">
        <v>413410</v>
      </c>
      <c r="DE29" s="680"/>
      <c r="DF29" s="680"/>
      <c r="DG29" s="680"/>
      <c r="DH29" s="680"/>
      <c r="DI29" s="680"/>
      <c r="DJ29" s="680"/>
      <c r="DK29" s="681"/>
      <c r="DL29" s="654">
        <v>413410</v>
      </c>
      <c r="DM29" s="680"/>
      <c r="DN29" s="680"/>
      <c r="DO29" s="680"/>
      <c r="DP29" s="680"/>
      <c r="DQ29" s="680"/>
      <c r="DR29" s="680"/>
      <c r="DS29" s="680"/>
      <c r="DT29" s="680"/>
      <c r="DU29" s="680"/>
      <c r="DV29" s="681"/>
      <c r="DW29" s="650">
        <v>17.3</v>
      </c>
      <c r="DX29" s="682"/>
      <c r="DY29" s="682"/>
      <c r="DZ29" s="682"/>
      <c r="EA29" s="682"/>
      <c r="EB29" s="682"/>
      <c r="EC29" s="683"/>
    </row>
    <row r="30" spans="2:133" ht="11.25" customHeight="1" x14ac:dyDescent="0.15">
      <c r="B30" s="642" t="s">
        <v>311</v>
      </c>
      <c r="C30" s="643"/>
      <c r="D30" s="643"/>
      <c r="E30" s="643"/>
      <c r="F30" s="643"/>
      <c r="G30" s="643"/>
      <c r="H30" s="643"/>
      <c r="I30" s="643"/>
      <c r="J30" s="643"/>
      <c r="K30" s="643"/>
      <c r="L30" s="643"/>
      <c r="M30" s="643"/>
      <c r="N30" s="643"/>
      <c r="O30" s="643"/>
      <c r="P30" s="643"/>
      <c r="Q30" s="644"/>
      <c r="R30" s="645">
        <v>2900</v>
      </c>
      <c r="S30" s="646"/>
      <c r="T30" s="646"/>
      <c r="U30" s="646"/>
      <c r="V30" s="646"/>
      <c r="W30" s="646"/>
      <c r="X30" s="646"/>
      <c r="Y30" s="647"/>
      <c r="Z30" s="648">
        <v>0.1</v>
      </c>
      <c r="AA30" s="648"/>
      <c r="AB30" s="648"/>
      <c r="AC30" s="648"/>
      <c r="AD30" s="649" t="s">
        <v>130</v>
      </c>
      <c r="AE30" s="649"/>
      <c r="AF30" s="649"/>
      <c r="AG30" s="649"/>
      <c r="AH30" s="649"/>
      <c r="AI30" s="649"/>
      <c r="AJ30" s="649"/>
      <c r="AK30" s="649"/>
      <c r="AL30" s="650" t="s">
        <v>249</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312</v>
      </c>
      <c r="BH30" s="689"/>
      <c r="BI30" s="689"/>
      <c r="BJ30" s="689"/>
      <c r="BK30" s="689"/>
      <c r="BL30" s="689"/>
      <c r="BM30" s="689"/>
      <c r="BN30" s="689"/>
      <c r="BO30" s="689"/>
      <c r="BP30" s="689"/>
      <c r="BQ30" s="690"/>
      <c r="BR30" s="624" t="s">
        <v>313</v>
      </c>
      <c r="BS30" s="689"/>
      <c r="BT30" s="689"/>
      <c r="BU30" s="689"/>
      <c r="BV30" s="689"/>
      <c r="BW30" s="689"/>
      <c r="BX30" s="689"/>
      <c r="BY30" s="689"/>
      <c r="BZ30" s="689"/>
      <c r="CA30" s="689"/>
      <c r="CB30" s="690"/>
      <c r="CD30" s="693"/>
      <c r="CE30" s="694"/>
      <c r="CF30" s="660" t="s">
        <v>314</v>
      </c>
      <c r="CG30" s="661"/>
      <c r="CH30" s="661"/>
      <c r="CI30" s="661"/>
      <c r="CJ30" s="661"/>
      <c r="CK30" s="661"/>
      <c r="CL30" s="661"/>
      <c r="CM30" s="661"/>
      <c r="CN30" s="661"/>
      <c r="CO30" s="661"/>
      <c r="CP30" s="661"/>
      <c r="CQ30" s="662"/>
      <c r="CR30" s="645">
        <v>400179</v>
      </c>
      <c r="CS30" s="646"/>
      <c r="CT30" s="646"/>
      <c r="CU30" s="646"/>
      <c r="CV30" s="646"/>
      <c r="CW30" s="646"/>
      <c r="CX30" s="646"/>
      <c r="CY30" s="647"/>
      <c r="CZ30" s="650">
        <v>10.7</v>
      </c>
      <c r="DA30" s="682"/>
      <c r="DB30" s="682"/>
      <c r="DC30" s="685"/>
      <c r="DD30" s="654">
        <v>396067</v>
      </c>
      <c r="DE30" s="646"/>
      <c r="DF30" s="646"/>
      <c r="DG30" s="646"/>
      <c r="DH30" s="646"/>
      <c r="DI30" s="646"/>
      <c r="DJ30" s="646"/>
      <c r="DK30" s="647"/>
      <c r="DL30" s="654">
        <v>396067</v>
      </c>
      <c r="DM30" s="646"/>
      <c r="DN30" s="646"/>
      <c r="DO30" s="646"/>
      <c r="DP30" s="646"/>
      <c r="DQ30" s="646"/>
      <c r="DR30" s="646"/>
      <c r="DS30" s="646"/>
      <c r="DT30" s="646"/>
      <c r="DU30" s="646"/>
      <c r="DV30" s="647"/>
      <c r="DW30" s="650">
        <v>16.600000000000001</v>
      </c>
      <c r="DX30" s="682"/>
      <c r="DY30" s="682"/>
      <c r="DZ30" s="682"/>
      <c r="EA30" s="682"/>
      <c r="EB30" s="682"/>
      <c r="EC30" s="683"/>
    </row>
    <row r="31" spans="2:133" ht="11.25" customHeight="1" x14ac:dyDescent="0.15">
      <c r="B31" s="642" t="s">
        <v>315</v>
      </c>
      <c r="C31" s="643"/>
      <c r="D31" s="643"/>
      <c r="E31" s="643"/>
      <c r="F31" s="643"/>
      <c r="G31" s="643"/>
      <c r="H31" s="643"/>
      <c r="I31" s="643"/>
      <c r="J31" s="643"/>
      <c r="K31" s="643"/>
      <c r="L31" s="643"/>
      <c r="M31" s="643"/>
      <c r="N31" s="643"/>
      <c r="O31" s="643"/>
      <c r="P31" s="643"/>
      <c r="Q31" s="644"/>
      <c r="R31" s="645">
        <v>235494</v>
      </c>
      <c r="S31" s="646"/>
      <c r="T31" s="646"/>
      <c r="U31" s="646"/>
      <c r="V31" s="646"/>
      <c r="W31" s="646"/>
      <c r="X31" s="646"/>
      <c r="Y31" s="647"/>
      <c r="Z31" s="648">
        <v>6.1</v>
      </c>
      <c r="AA31" s="648"/>
      <c r="AB31" s="648"/>
      <c r="AC31" s="648"/>
      <c r="AD31" s="649" t="s">
        <v>130</v>
      </c>
      <c r="AE31" s="649"/>
      <c r="AF31" s="649"/>
      <c r="AG31" s="649"/>
      <c r="AH31" s="649"/>
      <c r="AI31" s="649"/>
      <c r="AJ31" s="649"/>
      <c r="AK31" s="649"/>
      <c r="AL31" s="650" t="s">
        <v>249</v>
      </c>
      <c r="AM31" s="651"/>
      <c r="AN31" s="651"/>
      <c r="AO31" s="652"/>
      <c r="AP31" s="697" t="s">
        <v>316</v>
      </c>
      <c r="AQ31" s="698"/>
      <c r="AR31" s="698"/>
      <c r="AS31" s="698"/>
      <c r="AT31" s="703" t="s">
        <v>317</v>
      </c>
      <c r="AU31" s="231"/>
      <c r="AV31" s="231"/>
      <c r="AW31" s="231"/>
      <c r="AX31" s="631" t="s">
        <v>191</v>
      </c>
      <c r="AY31" s="632"/>
      <c r="AZ31" s="632"/>
      <c r="BA31" s="632"/>
      <c r="BB31" s="632"/>
      <c r="BC31" s="632"/>
      <c r="BD31" s="632"/>
      <c r="BE31" s="632"/>
      <c r="BF31" s="633"/>
      <c r="BG31" s="709">
        <v>99.6</v>
      </c>
      <c r="BH31" s="710"/>
      <c r="BI31" s="710"/>
      <c r="BJ31" s="710"/>
      <c r="BK31" s="710"/>
      <c r="BL31" s="710"/>
      <c r="BM31" s="640">
        <v>96.6</v>
      </c>
      <c r="BN31" s="710"/>
      <c r="BO31" s="710"/>
      <c r="BP31" s="710"/>
      <c r="BQ31" s="711"/>
      <c r="BR31" s="709">
        <v>99.5</v>
      </c>
      <c r="BS31" s="710"/>
      <c r="BT31" s="710"/>
      <c r="BU31" s="710"/>
      <c r="BV31" s="710"/>
      <c r="BW31" s="710"/>
      <c r="BX31" s="640">
        <v>96.3</v>
      </c>
      <c r="BY31" s="710"/>
      <c r="BZ31" s="710"/>
      <c r="CA31" s="710"/>
      <c r="CB31" s="711"/>
      <c r="CD31" s="693"/>
      <c r="CE31" s="694"/>
      <c r="CF31" s="660" t="s">
        <v>318</v>
      </c>
      <c r="CG31" s="661"/>
      <c r="CH31" s="661"/>
      <c r="CI31" s="661"/>
      <c r="CJ31" s="661"/>
      <c r="CK31" s="661"/>
      <c r="CL31" s="661"/>
      <c r="CM31" s="661"/>
      <c r="CN31" s="661"/>
      <c r="CO31" s="661"/>
      <c r="CP31" s="661"/>
      <c r="CQ31" s="662"/>
      <c r="CR31" s="645">
        <v>17796</v>
      </c>
      <c r="CS31" s="680"/>
      <c r="CT31" s="680"/>
      <c r="CU31" s="680"/>
      <c r="CV31" s="680"/>
      <c r="CW31" s="680"/>
      <c r="CX31" s="680"/>
      <c r="CY31" s="681"/>
      <c r="CZ31" s="650">
        <v>0.5</v>
      </c>
      <c r="DA31" s="682"/>
      <c r="DB31" s="682"/>
      <c r="DC31" s="685"/>
      <c r="DD31" s="654">
        <v>17343</v>
      </c>
      <c r="DE31" s="680"/>
      <c r="DF31" s="680"/>
      <c r="DG31" s="680"/>
      <c r="DH31" s="680"/>
      <c r="DI31" s="680"/>
      <c r="DJ31" s="680"/>
      <c r="DK31" s="681"/>
      <c r="DL31" s="654">
        <v>17343</v>
      </c>
      <c r="DM31" s="680"/>
      <c r="DN31" s="680"/>
      <c r="DO31" s="680"/>
      <c r="DP31" s="680"/>
      <c r="DQ31" s="680"/>
      <c r="DR31" s="680"/>
      <c r="DS31" s="680"/>
      <c r="DT31" s="680"/>
      <c r="DU31" s="680"/>
      <c r="DV31" s="681"/>
      <c r="DW31" s="650">
        <v>0.7</v>
      </c>
      <c r="DX31" s="682"/>
      <c r="DY31" s="682"/>
      <c r="DZ31" s="682"/>
      <c r="EA31" s="682"/>
      <c r="EB31" s="682"/>
      <c r="EC31" s="683"/>
    </row>
    <row r="32" spans="2:133" ht="11.25" customHeight="1" x14ac:dyDescent="0.15">
      <c r="B32" s="706" t="s">
        <v>319</v>
      </c>
      <c r="C32" s="707"/>
      <c r="D32" s="707"/>
      <c r="E32" s="707"/>
      <c r="F32" s="707"/>
      <c r="G32" s="707"/>
      <c r="H32" s="707"/>
      <c r="I32" s="707"/>
      <c r="J32" s="707"/>
      <c r="K32" s="707"/>
      <c r="L32" s="707"/>
      <c r="M32" s="707"/>
      <c r="N32" s="707"/>
      <c r="O32" s="707"/>
      <c r="P32" s="707"/>
      <c r="Q32" s="708"/>
      <c r="R32" s="645" t="s">
        <v>249</v>
      </c>
      <c r="S32" s="646"/>
      <c r="T32" s="646"/>
      <c r="U32" s="646"/>
      <c r="V32" s="646"/>
      <c r="W32" s="646"/>
      <c r="X32" s="646"/>
      <c r="Y32" s="647"/>
      <c r="Z32" s="648" t="s">
        <v>130</v>
      </c>
      <c r="AA32" s="648"/>
      <c r="AB32" s="648"/>
      <c r="AC32" s="648"/>
      <c r="AD32" s="649" t="s">
        <v>238</v>
      </c>
      <c r="AE32" s="649"/>
      <c r="AF32" s="649"/>
      <c r="AG32" s="649"/>
      <c r="AH32" s="649"/>
      <c r="AI32" s="649"/>
      <c r="AJ32" s="649"/>
      <c r="AK32" s="649"/>
      <c r="AL32" s="650" t="s">
        <v>249</v>
      </c>
      <c r="AM32" s="651"/>
      <c r="AN32" s="651"/>
      <c r="AO32" s="652"/>
      <c r="AP32" s="699"/>
      <c r="AQ32" s="700"/>
      <c r="AR32" s="700"/>
      <c r="AS32" s="700"/>
      <c r="AT32" s="704"/>
      <c r="AU32" s="230" t="s">
        <v>320</v>
      </c>
      <c r="AV32" s="230"/>
      <c r="AW32" s="230"/>
      <c r="AX32" s="642" t="s">
        <v>321</v>
      </c>
      <c r="AY32" s="643"/>
      <c r="AZ32" s="643"/>
      <c r="BA32" s="643"/>
      <c r="BB32" s="643"/>
      <c r="BC32" s="643"/>
      <c r="BD32" s="643"/>
      <c r="BE32" s="643"/>
      <c r="BF32" s="644"/>
      <c r="BG32" s="712">
        <v>99.3</v>
      </c>
      <c r="BH32" s="680"/>
      <c r="BI32" s="680"/>
      <c r="BJ32" s="680"/>
      <c r="BK32" s="680"/>
      <c r="BL32" s="680"/>
      <c r="BM32" s="651">
        <v>97.1</v>
      </c>
      <c r="BN32" s="713"/>
      <c r="BO32" s="713"/>
      <c r="BP32" s="713"/>
      <c r="BQ32" s="714"/>
      <c r="BR32" s="712">
        <v>99.4</v>
      </c>
      <c r="BS32" s="680"/>
      <c r="BT32" s="680"/>
      <c r="BU32" s="680"/>
      <c r="BV32" s="680"/>
      <c r="BW32" s="680"/>
      <c r="BX32" s="651">
        <v>97.1</v>
      </c>
      <c r="BY32" s="713"/>
      <c r="BZ32" s="713"/>
      <c r="CA32" s="713"/>
      <c r="CB32" s="714"/>
      <c r="CD32" s="695"/>
      <c r="CE32" s="696"/>
      <c r="CF32" s="660" t="s">
        <v>322</v>
      </c>
      <c r="CG32" s="661"/>
      <c r="CH32" s="661"/>
      <c r="CI32" s="661"/>
      <c r="CJ32" s="661"/>
      <c r="CK32" s="661"/>
      <c r="CL32" s="661"/>
      <c r="CM32" s="661"/>
      <c r="CN32" s="661"/>
      <c r="CO32" s="661"/>
      <c r="CP32" s="661"/>
      <c r="CQ32" s="662"/>
      <c r="CR32" s="645" t="s">
        <v>249</v>
      </c>
      <c r="CS32" s="646"/>
      <c r="CT32" s="646"/>
      <c r="CU32" s="646"/>
      <c r="CV32" s="646"/>
      <c r="CW32" s="646"/>
      <c r="CX32" s="646"/>
      <c r="CY32" s="647"/>
      <c r="CZ32" s="650" t="s">
        <v>249</v>
      </c>
      <c r="DA32" s="682"/>
      <c r="DB32" s="682"/>
      <c r="DC32" s="685"/>
      <c r="DD32" s="654" t="s">
        <v>238</v>
      </c>
      <c r="DE32" s="646"/>
      <c r="DF32" s="646"/>
      <c r="DG32" s="646"/>
      <c r="DH32" s="646"/>
      <c r="DI32" s="646"/>
      <c r="DJ32" s="646"/>
      <c r="DK32" s="647"/>
      <c r="DL32" s="654" t="s">
        <v>249</v>
      </c>
      <c r="DM32" s="646"/>
      <c r="DN32" s="646"/>
      <c r="DO32" s="646"/>
      <c r="DP32" s="646"/>
      <c r="DQ32" s="646"/>
      <c r="DR32" s="646"/>
      <c r="DS32" s="646"/>
      <c r="DT32" s="646"/>
      <c r="DU32" s="646"/>
      <c r="DV32" s="647"/>
      <c r="DW32" s="650" t="s">
        <v>249</v>
      </c>
      <c r="DX32" s="682"/>
      <c r="DY32" s="682"/>
      <c r="DZ32" s="682"/>
      <c r="EA32" s="682"/>
      <c r="EB32" s="682"/>
      <c r="EC32" s="683"/>
    </row>
    <row r="33" spans="2:133" ht="11.25" customHeight="1" x14ac:dyDescent="0.15">
      <c r="B33" s="642" t="s">
        <v>323</v>
      </c>
      <c r="C33" s="643"/>
      <c r="D33" s="643"/>
      <c r="E33" s="643"/>
      <c r="F33" s="643"/>
      <c r="G33" s="643"/>
      <c r="H33" s="643"/>
      <c r="I33" s="643"/>
      <c r="J33" s="643"/>
      <c r="K33" s="643"/>
      <c r="L33" s="643"/>
      <c r="M33" s="643"/>
      <c r="N33" s="643"/>
      <c r="O33" s="643"/>
      <c r="P33" s="643"/>
      <c r="Q33" s="644"/>
      <c r="R33" s="645">
        <v>196519</v>
      </c>
      <c r="S33" s="646"/>
      <c r="T33" s="646"/>
      <c r="U33" s="646"/>
      <c r="V33" s="646"/>
      <c r="W33" s="646"/>
      <c r="X33" s="646"/>
      <c r="Y33" s="647"/>
      <c r="Z33" s="648">
        <v>5.0999999999999996</v>
      </c>
      <c r="AA33" s="648"/>
      <c r="AB33" s="648"/>
      <c r="AC33" s="648"/>
      <c r="AD33" s="649" t="s">
        <v>238</v>
      </c>
      <c r="AE33" s="649"/>
      <c r="AF33" s="649"/>
      <c r="AG33" s="649"/>
      <c r="AH33" s="649"/>
      <c r="AI33" s="649"/>
      <c r="AJ33" s="649"/>
      <c r="AK33" s="649"/>
      <c r="AL33" s="650" t="s">
        <v>238</v>
      </c>
      <c r="AM33" s="651"/>
      <c r="AN33" s="651"/>
      <c r="AO33" s="652"/>
      <c r="AP33" s="701"/>
      <c r="AQ33" s="702"/>
      <c r="AR33" s="702"/>
      <c r="AS33" s="702"/>
      <c r="AT33" s="705"/>
      <c r="AU33" s="232"/>
      <c r="AV33" s="232"/>
      <c r="AW33" s="232"/>
      <c r="AX33" s="686" t="s">
        <v>324</v>
      </c>
      <c r="AY33" s="687"/>
      <c r="AZ33" s="687"/>
      <c r="BA33" s="687"/>
      <c r="BB33" s="687"/>
      <c r="BC33" s="687"/>
      <c r="BD33" s="687"/>
      <c r="BE33" s="687"/>
      <c r="BF33" s="688"/>
      <c r="BG33" s="715">
        <v>99.7</v>
      </c>
      <c r="BH33" s="716"/>
      <c r="BI33" s="716"/>
      <c r="BJ33" s="716"/>
      <c r="BK33" s="716"/>
      <c r="BL33" s="716"/>
      <c r="BM33" s="717">
        <v>95.6</v>
      </c>
      <c r="BN33" s="716"/>
      <c r="BO33" s="716"/>
      <c r="BP33" s="716"/>
      <c r="BQ33" s="718"/>
      <c r="BR33" s="715">
        <v>99.5</v>
      </c>
      <c r="BS33" s="716"/>
      <c r="BT33" s="716"/>
      <c r="BU33" s="716"/>
      <c r="BV33" s="716"/>
      <c r="BW33" s="716"/>
      <c r="BX33" s="717">
        <v>95.2</v>
      </c>
      <c r="BY33" s="716"/>
      <c r="BZ33" s="716"/>
      <c r="CA33" s="716"/>
      <c r="CB33" s="718"/>
      <c r="CD33" s="660" t="s">
        <v>325</v>
      </c>
      <c r="CE33" s="661"/>
      <c r="CF33" s="661"/>
      <c r="CG33" s="661"/>
      <c r="CH33" s="661"/>
      <c r="CI33" s="661"/>
      <c r="CJ33" s="661"/>
      <c r="CK33" s="661"/>
      <c r="CL33" s="661"/>
      <c r="CM33" s="661"/>
      <c r="CN33" s="661"/>
      <c r="CO33" s="661"/>
      <c r="CP33" s="661"/>
      <c r="CQ33" s="662"/>
      <c r="CR33" s="645">
        <v>1521625</v>
      </c>
      <c r="CS33" s="680"/>
      <c r="CT33" s="680"/>
      <c r="CU33" s="680"/>
      <c r="CV33" s="680"/>
      <c r="CW33" s="680"/>
      <c r="CX33" s="680"/>
      <c r="CY33" s="681"/>
      <c r="CZ33" s="650">
        <v>40.6</v>
      </c>
      <c r="DA33" s="682"/>
      <c r="DB33" s="682"/>
      <c r="DC33" s="685"/>
      <c r="DD33" s="654">
        <v>1261596</v>
      </c>
      <c r="DE33" s="680"/>
      <c r="DF33" s="680"/>
      <c r="DG33" s="680"/>
      <c r="DH33" s="680"/>
      <c r="DI33" s="680"/>
      <c r="DJ33" s="680"/>
      <c r="DK33" s="681"/>
      <c r="DL33" s="654">
        <v>934383</v>
      </c>
      <c r="DM33" s="680"/>
      <c r="DN33" s="680"/>
      <c r="DO33" s="680"/>
      <c r="DP33" s="680"/>
      <c r="DQ33" s="680"/>
      <c r="DR33" s="680"/>
      <c r="DS33" s="680"/>
      <c r="DT33" s="680"/>
      <c r="DU33" s="680"/>
      <c r="DV33" s="681"/>
      <c r="DW33" s="650">
        <v>39.1</v>
      </c>
      <c r="DX33" s="682"/>
      <c r="DY33" s="682"/>
      <c r="DZ33" s="682"/>
      <c r="EA33" s="682"/>
      <c r="EB33" s="682"/>
      <c r="EC33" s="683"/>
    </row>
    <row r="34" spans="2:133" ht="11.25" customHeight="1" x14ac:dyDescent="0.15">
      <c r="B34" s="642" t="s">
        <v>326</v>
      </c>
      <c r="C34" s="643"/>
      <c r="D34" s="643"/>
      <c r="E34" s="643"/>
      <c r="F34" s="643"/>
      <c r="G34" s="643"/>
      <c r="H34" s="643"/>
      <c r="I34" s="643"/>
      <c r="J34" s="643"/>
      <c r="K34" s="643"/>
      <c r="L34" s="643"/>
      <c r="M34" s="643"/>
      <c r="N34" s="643"/>
      <c r="O34" s="643"/>
      <c r="P34" s="643"/>
      <c r="Q34" s="644"/>
      <c r="R34" s="645">
        <v>21504</v>
      </c>
      <c r="S34" s="646"/>
      <c r="T34" s="646"/>
      <c r="U34" s="646"/>
      <c r="V34" s="646"/>
      <c r="W34" s="646"/>
      <c r="X34" s="646"/>
      <c r="Y34" s="647"/>
      <c r="Z34" s="648">
        <v>0.6</v>
      </c>
      <c r="AA34" s="648"/>
      <c r="AB34" s="648"/>
      <c r="AC34" s="648"/>
      <c r="AD34" s="649">
        <v>8276</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327</v>
      </c>
      <c r="CE34" s="661"/>
      <c r="CF34" s="661"/>
      <c r="CG34" s="661"/>
      <c r="CH34" s="661"/>
      <c r="CI34" s="661"/>
      <c r="CJ34" s="661"/>
      <c r="CK34" s="661"/>
      <c r="CL34" s="661"/>
      <c r="CM34" s="661"/>
      <c r="CN34" s="661"/>
      <c r="CO34" s="661"/>
      <c r="CP34" s="661"/>
      <c r="CQ34" s="662"/>
      <c r="CR34" s="645">
        <v>543230</v>
      </c>
      <c r="CS34" s="646"/>
      <c r="CT34" s="646"/>
      <c r="CU34" s="646"/>
      <c r="CV34" s="646"/>
      <c r="CW34" s="646"/>
      <c r="CX34" s="646"/>
      <c r="CY34" s="647"/>
      <c r="CZ34" s="650">
        <v>14.5</v>
      </c>
      <c r="DA34" s="682"/>
      <c r="DB34" s="682"/>
      <c r="DC34" s="685"/>
      <c r="DD34" s="654">
        <v>405453</v>
      </c>
      <c r="DE34" s="646"/>
      <c r="DF34" s="646"/>
      <c r="DG34" s="646"/>
      <c r="DH34" s="646"/>
      <c r="DI34" s="646"/>
      <c r="DJ34" s="646"/>
      <c r="DK34" s="647"/>
      <c r="DL34" s="654">
        <v>279672</v>
      </c>
      <c r="DM34" s="646"/>
      <c r="DN34" s="646"/>
      <c r="DO34" s="646"/>
      <c r="DP34" s="646"/>
      <c r="DQ34" s="646"/>
      <c r="DR34" s="646"/>
      <c r="DS34" s="646"/>
      <c r="DT34" s="646"/>
      <c r="DU34" s="646"/>
      <c r="DV34" s="647"/>
      <c r="DW34" s="650">
        <v>11.7</v>
      </c>
      <c r="DX34" s="682"/>
      <c r="DY34" s="682"/>
      <c r="DZ34" s="682"/>
      <c r="EA34" s="682"/>
      <c r="EB34" s="682"/>
      <c r="EC34" s="683"/>
    </row>
    <row r="35" spans="2:133" ht="11.25" customHeight="1" x14ac:dyDescent="0.15">
      <c r="B35" s="642" t="s">
        <v>328</v>
      </c>
      <c r="C35" s="643"/>
      <c r="D35" s="643"/>
      <c r="E35" s="643"/>
      <c r="F35" s="643"/>
      <c r="G35" s="643"/>
      <c r="H35" s="643"/>
      <c r="I35" s="643"/>
      <c r="J35" s="643"/>
      <c r="K35" s="643"/>
      <c r="L35" s="643"/>
      <c r="M35" s="643"/>
      <c r="N35" s="643"/>
      <c r="O35" s="643"/>
      <c r="P35" s="643"/>
      <c r="Q35" s="644"/>
      <c r="R35" s="645">
        <v>21740</v>
      </c>
      <c r="S35" s="646"/>
      <c r="T35" s="646"/>
      <c r="U35" s="646"/>
      <c r="V35" s="646"/>
      <c r="W35" s="646"/>
      <c r="X35" s="646"/>
      <c r="Y35" s="647"/>
      <c r="Z35" s="648">
        <v>0.6</v>
      </c>
      <c r="AA35" s="648"/>
      <c r="AB35" s="648"/>
      <c r="AC35" s="648"/>
      <c r="AD35" s="649" t="s">
        <v>238</v>
      </c>
      <c r="AE35" s="649"/>
      <c r="AF35" s="649"/>
      <c r="AG35" s="649"/>
      <c r="AH35" s="649"/>
      <c r="AI35" s="649"/>
      <c r="AJ35" s="649"/>
      <c r="AK35" s="649"/>
      <c r="AL35" s="650" t="s">
        <v>249</v>
      </c>
      <c r="AM35" s="651"/>
      <c r="AN35" s="651"/>
      <c r="AO35" s="652"/>
      <c r="AP35" s="235"/>
      <c r="AQ35" s="624" t="s">
        <v>329</v>
      </c>
      <c r="AR35" s="625"/>
      <c r="AS35" s="625"/>
      <c r="AT35" s="625"/>
      <c r="AU35" s="625"/>
      <c r="AV35" s="625"/>
      <c r="AW35" s="625"/>
      <c r="AX35" s="625"/>
      <c r="AY35" s="625"/>
      <c r="AZ35" s="625"/>
      <c r="BA35" s="625"/>
      <c r="BB35" s="625"/>
      <c r="BC35" s="625"/>
      <c r="BD35" s="625"/>
      <c r="BE35" s="625"/>
      <c r="BF35" s="626"/>
      <c r="BG35" s="624" t="s">
        <v>330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331</v>
      </c>
      <c r="CE35" s="661"/>
      <c r="CF35" s="661"/>
      <c r="CG35" s="661"/>
      <c r="CH35" s="661"/>
      <c r="CI35" s="661"/>
      <c r="CJ35" s="661"/>
      <c r="CK35" s="661"/>
      <c r="CL35" s="661"/>
      <c r="CM35" s="661"/>
      <c r="CN35" s="661"/>
      <c r="CO35" s="661"/>
      <c r="CP35" s="661"/>
      <c r="CQ35" s="662"/>
      <c r="CR35" s="645">
        <v>37404</v>
      </c>
      <c r="CS35" s="680"/>
      <c r="CT35" s="680"/>
      <c r="CU35" s="680"/>
      <c r="CV35" s="680"/>
      <c r="CW35" s="680"/>
      <c r="CX35" s="680"/>
      <c r="CY35" s="681"/>
      <c r="CZ35" s="650">
        <v>1</v>
      </c>
      <c r="DA35" s="682"/>
      <c r="DB35" s="682"/>
      <c r="DC35" s="685"/>
      <c r="DD35" s="654">
        <v>29057</v>
      </c>
      <c r="DE35" s="680"/>
      <c r="DF35" s="680"/>
      <c r="DG35" s="680"/>
      <c r="DH35" s="680"/>
      <c r="DI35" s="680"/>
      <c r="DJ35" s="680"/>
      <c r="DK35" s="681"/>
      <c r="DL35" s="654">
        <v>18377</v>
      </c>
      <c r="DM35" s="680"/>
      <c r="DN35" s="680"/>
      <c r="DO35" s="680"/>
      <c r="DP35" s="680"/>
      <c r="DQ35" s="680"/>
      <c r="DR35" s="680"/>
      <c r="DS35" s="680"/>
      <c r="DT35" s="680"/>
      <c r="DU35" s="680"/>
      <c r="DV35" s="681"/>
      <c r="DW35" s="650">
        <v>0.8</v>
      </c>
      <c r="DX35" s="682"/>
      <c r="DY35" s="682"/>
      <c r="DZ35" s="682"/>
      <c r="EA35" s="682"/>
      <c r="EB35" s="682"/>
      <c r="EC35" s="683"/>
    </row>
    <row r="36" spans="2:133" ht="11.25" customHeight="1" x14ac:dyDescent="0.15">
      <c r="B36" s="642" t="s">
        <v>332</v>
      </c>
      <c r="C36" s="643"/>
      <c r="D36" s="643"/>
      <c r="E36" s="643"/>
      <c r="F36" s="643"/>
      <c r="G36" s="643"/>
      <c r="H36" s="643"/>
      <c r="I36" s="643"/>
      <c r="J36" s="643"/>
      <c r="K36" s="643"/>
      <c r="L36" s="643"/>
      <c r="M36" s="643"/>
      <c r="N36" s="643"/>
      <c r="O36" s="643"/>
      <c r="P36" s="643"/>
      <c r="Q36" s="644"/>
      <c r="R36" s="645">
        <v>70832</v>
      </c>
      <c r="S36" s="646"/>
      <c r="T36" s="646"/>
      <c r="U36" s="646"/>
      <c r="V36" s="646"/>
      <c r="W36" s="646"/>
      <c r="X36" s="646"/>
      <c r="Y36" s="647"/>
      <c r="Z36" s="648">
        <v>1.8</v>
      </c>
      <c r="AA36" s="648"/>
      <c r="AB36" s="648"/>
      <c r="AC36" s="648"/>
      <c r="AD36" s="649" t="s">
        <v>238</v>
      </c>
      <c r="AE36" s="649"/>
      <c r="AF36" s="649"/>
      <c r="AG36" s="649"/>
      <c r="AH36" s="649"/>
      <c r="AI36" s="649"/>
      <c r="AJ36" s="649"/>
      <c r="AK36" s="649"/>
      <c r="AL36" s="650" t="s">
        <v>238</v>
      </c>
      <c r="AM36" s="651"/>
      <c r="AN36" s="651"/>
      <c r="AO36" s="652"/>
      <c r="AP36" s="235"/>
      <c r="AQ36" s="719" t="s">
        <v>333</v>
      </c>
      <c r="AR36" s="720"/>
      <c r="AS36" s="720"/>
      <c r="AT36" s="720"/>
      <c r="AU36" s="720"/>
      <c r="AV36" s="720"/>
      <c r="AW36" s="720"/>
      <c r="AX36" s="720"/>
      <c r="AY36" s="721"/>
      <c r="AZ36" s="634">
        <v>393989</v>
      </c>
      <c r="BA36" s="635"/>
      <c r="BB36" s="635"/>
      <c r="BC36" s="635"/>
      <c r="BD36" s="635"/>
      <c r="BE36" s="635"/>
      <c r="BF36" s="722"/>
      <c r="BG36" s="656" t="s">
        <v>334</v>
      </c>
      <c r="BH36" s="657"/>
      <c r="BI36" s="657"/>
      <c r="BJ36" s="657"/>
      <c r="BK36" s="657"/>
      <c r="BL36" s="657"/>
      <c r="BM36" s="657"/>
      <c r="BN36" s="657"/>
      <c r="BO36" s="657"/>
      <c r="BP36" s="657"/>
      <c r="BQ36" s="657"/>
      <c r="BR36" s="657"/>
      <c r="BS36" s="657"/>
      <c r="BT36" s="657"/>
      <c r="BU36" s="658"/>
      <c r="BV36" s="634">
        <v>12466</v>
      </c>
      <c r="BW36" s="635"/>
      <c r="BX36" s="635"/>
      <c r="BY36" s="635"/>
      <c r="BZ36" s="635"/>
      <c r="CA36" s="635"/>
      <c r="CB36" s="722"/>
      <c r="CD36" s="660" t="s">
        <v>335</v>
      </c>
      <c r="CE36" s="661"/>
      <c r="CF36" s="661"/>
      <c r="CG36" s="661"/>
      <c r="CH36" s="661"/>
      <c r="CI36" s="661"/>
      <c r="CJ36" s="661"/>
      <c r="CK36" s="661"/>
      <c r="CL36" s="661"/>
      <c r="CM36" s="661"/>
      <c r="CN36" s="661"/>
      <c r="CO36" s="661"/>
      <c r="CP36" s="661"/>
      <c r="CQ36" s="662"/>
      <c r="CR36" s="645">
        <v>410333</v>
      </c>
      <c r="CS36" s="646"/>
      <c r="CT36" s="646"/>
      <c r="CU36" s="646"/>
      <c r="CV36" s="646"/>
      <c r="CW36" s="646"/>
      <c r="CX36" s="646"/>
      <c r="CY36" s="647"/>
      <c r="CZ36" s="650">
        <v>10.9</v>
      </c>
      <c r="DA36" s="682"/>
      <c r="DB36" s="682"/>
      <c r="DC36" s="685"/>
      <c r="DD36" s="654">
        <v>379597</v>
      </c>
      <c r="DE36" s="646"/>
      <c r="DF36" s="646"/>
      <c r="DG36" s="646"/>
      <c r="DH36" s="646"/>
      <c r="DI36" s="646"/>
      <c r="DJ36" s="646"/>
      <c r="DK36" s="647"/>
      <c r="DL36" s="654">
        <v>316072</v>
      </c>
      <c r="DM36" s="646"/>
      <c r="DN36" s="646"/>
      <c r="DO36" s="646"/>
      <c r="DP36" s="646"/>
      <c r="DQ36" s="646"/>
      <c r="DR36" s="646"/>
      <c r="DS36" s="646"/>
      <c r="DT36" s="646"/>
      <c r="DU36" s="646"/>
      <c r="DV36" s="647"/>
      <c r="DW36" s="650">
        <v>13.2</v>
      </c>
      <c r="DX36" s="682"/>
      <c r="DY36" s="682"/>
      <c r="DZ36" s="682"/>
      <c r="EA36" s="682"/>
      <c r="EB36" s="682"/>
      <c r="EC36" s="683"/>
    </row>
    <row r="37" spans="2:133" ht="11.25" customHeight="1" x14ac:dyDescent="0.15">
      <c r="B37" s="642" t="s">
        <v>336</v>
      </c>
      <c r="C37" s="643"/>
      <c r="D37" s="643"/>
      <c r="E37" s="643"/>
      <c r="F37" s="643"/>
      <c r="G37" s="643"/>
      <c r="H37" s="643"/>
      <c r="I37" s="643"/>
      <c r="J37" s="643"/>
      <c r="K37" s="643"/>
      <c r="L37" s="643"/>
      <c r="M37" s="643"/>
      <c r="N37" s="643"/>
      <c r="O37" s="643"/>
      <c r="P37" s="643"/>
      <c r="Q37" s="644"/>
      <c r="R37" s="645">
        <v>85809</v>
      </c>
      <c r="S37" s="646"/>
      <c r="T37" s="646"/>
      <c r="U37" s="646"/>
      <c r="V37" s="646"/>
      <c r="W37" s="646"/>
      <c r="X37" s="646"/>
      <c r="Y37" s="647"/>
      <c r="Z37" s="648">
        <v>2.2000000000000002</v>
      </c>
      <c r="AA37" s="648"/>
      <c r="AB37" s="648"/>
      <c r="AC37" s="648"/>
      <c r="AD37" s="649" t="s">
        <v>238</v>
      </c>
      <c r="AE37" s="649"/>
      <c r="AF37" s="649"/>
      <c r="AG37" s="649"/>
      <c r="AH37" s="649"/>
      <c r="AI37" s="649"/>
      <c r="AJ37" s="649"/>
      <c r="AK37" s="649"/>
      <c r="AL37" s="650" t="s">
        <v>249</v>
      </c>
      <c r="AM37" s="651"/>
      <c r="AN37" s="651"/>
      <c r="AO37" s="652"/>
      <c r="AQ37" s="723" t="s">
        <v>337</v>
      </c>
      <c r="AR37" s="724"/>
      <c r="AS37" s="724"/>
      <c r="AT37" s="724"/>
      <c r="AU37" s="724"/>
      <c r="AV37" s="724"/>
      <c r="AW37" s="724"/>
      <c r="AX37" s="724"/>
      <c r="AY37" s="725"/>
      <c r="AZ37" s="645">
        <v>146519</v>
      </c>
      <c r="BA37" s="646"/>
      <c r="BB37" s="646"/>
      <c r="BC37" s="646"/>
      <c r="BD37" s="680"/>
      <c r="BE37" s="680"/>
      <c r="BF37" s="714"/>
      <c r="BG37" s="660" t="s">
        <v>338</v>
      </c>
      <c r="BH37" s="661"/>
      <c r="BI37" s="661"/>
      <c r="BJ37" s="661"/>
      <c r="BK37" s="661"/>
      <c r="BL37" s="661"/>
      <c r="BM37" s="661"/>
      <c r="BN37" s="661"/>
      <c r="BO37" s="661"/>
      <c r="BP37" s="661"/>
      <c r="BQ37" s="661"/>
      <c r="BR37" s="661"/>
      <c r="BS37" s="661"/>
      <c r="BT37" s="661"/>
      <c r="BU37" s="662"/>
      <c r="BV37" s="645">
        <v>10788</v>
      </c>
      <c r="BW37" s="646"/>
      <c r="BX37" s="646"/>
      <c r="BY37" s="646"/>
      <c r="BZ37" s="646"/>
      <c r="CA37" s="646"/>
      <c r="CB37" s="655"/>
      <c r="CD37" s="660" t="s">
        <v>339</v>
      </c>
      <c r="CE37" s="661"/>
      <c r="CF37" s="661"/>
      <c r="CG37" s="661"/>
      <c r="CH37" s="661"/>
      <c r="CI37" s="661"/>
      <c r="CJ37" s="661"/>
      <c r="CK37" s="661"/>
      <c r="CL37" s="661"/>
      <c r="CM37" s="661"/>
      <c r="CN37" s="661"/>
      <c r="CO37" s="661"/>
      <c r="CP37" s="661"/>
      <c r="CQ37" s="662"/>
      <c r="CR37" s="645">
        <v>240918</v>
      </c>
      <c r="CS37" s="680"/>
      <c r="CT37" s="680"/>
      <c r="CU37" s="680"/>
      <c r="CV37" s="680"/>
      <c r="CW37" s="680"/>
      <c r="CX37" s="680"/>
      <c r="CY37" s="681"/>
      <c r="CZ37" s="650">
        <v>6.4</v>
      </c>
      <c r="DA37" s="682"/>
      <c r="DB37" s="682"/>
      <c r="DC37" s="685"/>
      <c r="DD37" s="654">
        <v>238913</v>
      </c>
      <c r="DE37" s="680"/>
      <c r="DF37" s="680"/>
      <c r="DG37" s="680"/>
      <c r="DH37" s="680"/>
      <c r="DI37" s="680"/>
      <c r="DJ37" s="680"/>
      <c r="DK37" s="681"/>
      <c r="DL37" s="654">
        <v>227922</v>
      </c>
      <c r="DM37" s="680"/>
      <c r="DN37" s="680"/>
      <c r="DO37" s="680"/>
      <c r="DP37" s="680"/>
      <c r="DQ37" s="680"/>
      <c r="DR37" s="680"/>
      <c r="DS37" s="680"/>
      <c r="DT37" s="680"/>
      <c r="DU37" s="680"/>
      <c r="DV37" s="681"/>
      <c r="DW37" s="650">
        <v>9.5</v>
      </c>
      <c r="DX37" s="682"/>
      <c r="DY37" s="682"/>
      <c r="DZ37" s="682"/>
      <c r="EA37" s="682"/>
      <c r="EB37" s="682"/>
      <c r="EC37" s="683"/>
    </row>
    <row r="38" spans="2:133" ht="11.25" customHeight="1" x14ac:dyDescent="0.15">
      <c r="B38" s="642" t="s">
        <v>340</v>
      </c>
      <c r="C38" s="643"/>
      <c r="D38" s="643"/>
      <c r="E38" s="643"/>
      <c r="F38" s="643"/>
      <c r="G38" s="643"/>
      <c r="H38" s="643"/>
      <c r="I38" s="643"/>
      <c r="J38" s="643"/>
      <c r="K38" s="643"/>
      <c r="L38" s="643"/>
      <c r="M38" s="643"/>
      <c r="N38" s="643"/>
      <c r="O38" s="643"/>
      <c r="P38" s="643"/>
      <c r="Q38" s="644"/>
      <c r="R38" s="645">
        <v>104689</v>
      </c>
      <c r="S38" s="646"/>
      <c r="T38" s="646"/>
      <c r="U38" s="646"/>
      <c r="V38" s="646"/>
      <c r="W38" s="646"/>
      <c r="X38" s="646"/>
      <c r="Y38" s="647"/>
      <c r="Z38" s="648">
        <v>2.7</v>
      </c>
      <c r="AA38" s="648"/>
      <c r="AB38" s="648"/>
      <c r="AC38" s="648"/>
      <c r="AD38" s="649">
        <v>1109</v>
      </c>
      <c r="AE38" s="649"/>
      <c r="AF38" s="649"/>
      <c r="AG38" s="649"/>
      <c r="AH38" s="649"/>
      <c r="AI38" s="649"/>
      <c r="AJ38" s="649"/>
      <c r="AK38" s="649"/>
      <c r="AL38" s="650">
        <v>0</v>
      </c>
      <c r="AM38" s="651"/>
      <c r="AN38" s="651"/>
      <c r="AO38" s="652"/>
      <c r="AQ38" s="723" t="s">
        <v>341</v>
      </c>
      <c r="AR38" s="724"/>
      <c r="AS38" s="724"/>
      <c r="AT38" s="724"/>
      <c r="AU38" s="724"/>
      <c r="AV38" s="724"/>
      <c r="AW38" s="724"/>
      <c r="AX38" s="724"/>
      <c r="AY38" s="725"/>
      <c r="AZ38" s="645">
        <v>9535</v>
      </c>
      <c r="BA38" s="646"/>
      <c r="BB38" s="646"/>
      <c r="BC38" s="646"/>
      <c r="BD38" s="680"/>
      <c r="BE38" s="680"/>
      <c r="BF38" s="714"/>
      <c r="BG38" s="660" t="s">
        <v>342</v>
      </c>
      <c r="BH38" s="661"/>
      <c r="BI38" s="661"/>
      <c r="BJ38" s="661"/>
      <c r="BK38" s="661"/>
      <c r="BL38" s="661"/>
      <c r="BM38" s="661"/>
      <c r="BN38" s="661"/>
      <c r="BO38" s="661"/>
      <c r="BP38" s="661"/>
      <c r="BQ38" s="661"/>
      <c r="BR38" s="661"/>
      <c r="BS38" s="661"/>
      <c r="BT38" s="661"/>
      <c r="BU38" s="662"/>
      <c r="BV38" s="645">
        <v>535</v>
      </c>
      <c r="BW38" s="646"/>
      <c r="BX38" s="646"/>
      <c r="BY38" s="646"/>
      <c r="BZ38" s="646"/>
      <c r="CA38" s="646"/>
      <c r="CB38" s="655"/>
      <c r="CD38" s="660" t="s">
        <v>343</v>
      </c>
      <c r="CE38" s="661"/>
      <c r="CF38" s="661"/>
      <c r="CG38" s="661"/>
      <c r="CH38" s="661"/>
      <c r="CI38" s="661"/>
      <c r="CJ38" s="661"/>
      <c r="CK38" s="661"/>
      <c r="CL38" s="661"/>
      <c r="CM38" s="661"/>
      <c r="CN38" s="661"/>
      <c r="CO38" s="661"/>
      <c r="CP38" s="661"/>
      <c r="CQ38" s="662"/>
      <c r="CR38" s="645">
        <v>393989</v>
      </c>
      <c r="CS38" s="646"/>
      <c r="CT38" s="646"/>
      <c r="CU38" s="646"/>
      <c r="CV38" s="646"/>
      <c r="CW38" s="646"/>
      <c r="CX38" s="646"/>
      <c r="CY38" s="647"/>
      <c r="CZ38" s="650">
        <v>10.5</v>
      </c>
      <c r="DA38" s="682"/>
      <c r="DB38" s="682"/>
      <c r="DC38" s="685"/>
      <c r="DD38" s="654">
        <v>367702</v>
      </c>
      <c r="DE38" s="646"/>
      <c r="DF38" s="646"/>
      <c r="DG38" s="646"/>
      <c r="DH38" s="646"/>
      <c r="DI38" s="646"/>
      <c r="DJ38" s="646"/>
      <c r="DK38" s="647"/>
      <c r="DL38" s="654">
        <v>320262</v>
      </c>
      <c r="DM38" s="646"/>
      <c r="DN38" s="646"/>
      <c r="DO38" s="646"/>
      <c r="DP38" s="646"/>
      <c r="DQ38" s="646"/>
      <c r="DR38" s="646"/>
      <c r="DS38" s="646"/>
      <c r="DT38" s="646"/>
      <c r="DU38" s="646"/>
      <c r="DV38" s="647"/>
      <c r="DW38" s="650">
        <v>13.4</v>
      </c>
      <c r="DX38" s="682"/>
      <c r="DY38" s="682"/>
      <c r="DZ38" s="682"/>
      <c r="EA38" s="682"/>
      <c r="EB38" s="682"/>
      <c r="EC38" s="683"/>
    </row>
    <row r="39" spans="2:133" ht="11.25" customHeight="1" x14ac:dyDescent="0.15">
      <c r="B39" s="642" t="s">
        <v>344</v>
      </c>
      <c r="C39" s="643"/>
      <c r="D39" s="643"/>
      <c r="E39" s="643"/>
      <c r="F39" s="643"/>
      <c r="G39" s="643"/>
      <c r="H39" s="643"/>
      <c r="I39" s="643"/>
      <c r="J39" s="643"/>
      <c r="K39" s="643"/>
      <c r="L39" s="643"/>
      <c r="M39" s="643"/>
      <c r="N39" s="643"/>
      <c r="O39" s="643"/>
      <c r="P39" s="643"/>
      <c r="Q39" s="644"/>
      <c r="R39" s="645">
        <v>501200</v>
      </c>
      <c r="S39" s="646"/>
      <c r="T39" s="646"/>
      <c r="U39" s="646"/>
      <c r="V39" s="646"/>
      <c r="W39" s="646"/>
      <c r="X39" s="646"/>
      <c r="Y39" s="647"/>
      <c r="Z39" s="648">
        <v>12.9</v>
      </c>
      <c r="AA39" s="648"/>
      <c r="AB39" s="648"/>
      <c r="AC39" s="648"/>
      <c r="AD39" s="649" t="s">
        <v>130</v>
      </c>
      <c r="AE39" s="649"/>
      <c r="AF39" s="649"/>
      <c r="AG39" s="649"/>
      <c r="AH39" s="649"/>
      <c r="AI39" s="649"/>
      <c r="AJ39" s="649"/>
      <c r="AK39" s="649"/>
      <c r="AL39" s="650" t="s">
        <v>249</v>
      </c>
      <c r="AM39" s="651"/>
      <c r="AN39" s="651"/>
      <c r="AO39" s="652"/>
      <c r="AQ39" s="723" t="s">
        <v>345</v>
      </c>
      <c r="AR39" s="724"/>
      <c r="AS39" s="724"/>
      <c r="AT39" s="724"/>
      <c r="AU39" s="724"/>
      <c r="AV39" s="724"/>
      <c r="AW39" s="724"/>
      <c r="AX39" s="724"/>
      <c r="AY39" s="725"/>
      <c r="AZ39" s="645">
        <v>7380</v>
      </c>
      <c r="BA39" s="646"/>
      <c r="BB39" s="646"/>
      <c r="BC39" s="646"/>
      <c r="BD39" s="680"/>
      <c r="BE39" s="680"/>
      <c r="BF39" s="714"/>
      <c r="BG39" s="660" t="s">
        <v>346</v>
      </c>
      <c r="BH39" s="661"/>
      <c r="BI39" s="661"/>
      <c r="BJ39" s="661"/>
      <c r="BK39" s="661"/>
      <c r="BL39" s="661"/>
      <c r="BM39" s="661"/>
      <c r="BN39" s="661"/>
      <c r="BO39" s="661"/>
      <c r="BP39" s="661"/>
      <c r="BQ39" s="661"/>
      <c r="BR39" s="661"/>
      <c r="BS39" s="661"/>
      <c r="BT39" s="661"/>
      <c r="BU39" s="662"/>
      <c r="BV39" s="645">
        <v>827</v>
      </c>
      <c r="BW39" s="646"/>
      <c r="BX39" s="646"/>
      <c r="BY39" s="646"/>
      <c r="BZ39" s="646"/>
      <c r="CA39" s="646"/>
      <c r="CB39" s="655"/>
      <c r="CD39" s="660" t="s">
        <v>347</v>
      </c>
      <c r="CE39" s="661"/>
      <c r="CF39" s="661"/>
      <c r="CG39" s="661"/>
      <c r="CH39" s="661"/>
      <c r="CI39" s="661"/>
      <c r="CJ39" s="661"/>
      <c r="CK39" s="661"/>
      <c r="CL39" s="661"/>
      <c r="CM39" s="661"/>
      <c r="CN39" s="661"/>
      <c r="CO39" s="661"/>
      <c r="CP39" s="661"/>
      <c r="CQ39" s="662"/>
      <c r="CR39" s="645">
        <v>103169</v>
      </c>
      <c r="CS39" s="680"/>
      <c r="CT39" s="680"/>
      <c r="CU39" s="680"/>
      <c r="CV39" s="680"/>
      <c r="CW39" s="680"/>
      <c r="CX39" s="680"/>
      <c r="CY39" s="681"/>
      <c r="CZ39" s="650">
        <v>2.8</v>
      </c>
      <c r="DA39" s="682"/>
      <c r="DB39" s="682"/>
      <c r="DC39" s="685"/>
      <c r="DD39" s="654">
        <v>79787</v>
      </c>
      <c r="DE39" s="680"/>
      <c r="DF39" s="680"/>
      <c r="DG39" s="680"/>
      <c r="DH39" s="680"/>
      <c r="DI39" s="680"/>
      <c r="DJ39" s="680"/>
      <c r="DK39" s="681"/>
      <c r="DL39" s="654" t="s">
        <v>249</v>
      </c>
      <c r="DM39" s="680"/>
      <c r="DN39" s="680"/>
      <c r="DO39" s="680"/>
      <c r="DP39" s="680"/>
      <c r="DQ39" s="680"/>
      <c r="DR39" s="680"/>
      <c r="DS39" s="680"/>
      <c r="DT39" s="680"/>
      <c r="DU39" s="680"/>
      <c r="DV39" s="681"/>
      <c r="DW39" s="650" t="s">
        <v>238</v>
      </c>
      <c r="DX39" s="682"/>
      <c r="DY39" s="682"/>
      <c r="DZ39" s="682"/>
      <c r="EA39" s="682"/>
      <c r="EB39" s="682"/>
      <c r="EC39" s="683"/>
    </row>
    <row r="40" spans="2:133" ht="11.25" customHeight="1" x14ac:dyDescent="0.15">
      <c r="B40" s="642" t="s">
        <v>348</v>
      </c>
      <c r="C40" s="643"/>
      <c r="D40" s="643"/>
      <c r="E40" s="643"/>
      <c r="F40" s="643"/>
      <c r="G40" s="643"/>
      <c r="H40" s="643"/>
      <c r="I40" s="643"/>
      <c r="J40" s="643"/>
      <c r="K40" s="643"/>
      <c r="L40" s="643"/>
      <c r="M40" s="643"/>
      <c r="N40" s="643"/>
      <c r="O40" s="643"/>
      <c r="P40" s="643"/>
      <c r="Q40" s="644"/>
      <c r="R40" s="645" t="s">
        <v>238</v>
      </c>
      <c r="S40" s="646"/>
      <c r="T40" s="646"/>
      <c r="U40" s="646"/>
      <c r="V40" s="646"/>
      <c r="W40" s="646"/>
      <c r="X40" s="646"/>
      <c r="Y40" s="647"/>
      <c r="Z40" s="648" t="s">
        <v>238</v>
      </c>
      <c r="AA40" s="648"/>
      <c r="AB40" s="648"/>
      <c r="AC40" s="648"/>
      <c r="AD40" s="649" t="s">
        <v>238</v>
      </c>
      <c r="AE40" s="649"/>
      <c r="AF40" s="649"/>
      <c r="AG40" s="649"/>
      <c r="AH40" s="649"/>
      <c r="AI40" s="649"/>
      <c r="AJ40" s="649"/>
      <c r="AK40" s="649"/>
      <c r="AL40" s="650" t="s">
        <v>238</v>
      </c>
      <c r="AM40" s="651"/>
      <c r="AN40" s="651"/>
      <c r="AO40" s="652"/>
      <c r="AQ40" s="723" t="s">
        <v>349</v>
      </c>
      <c r="AR40" s="724"/>
      <c r="AS40" s="724"/>
      <c r="AT40" s="724"/>
      <c r="AU40" s="724"/>
      <c r="AV40" s="724"/>
      <c r="AW40" s="724"/>
      <c r="AX40" s="724"/>
      <c r="AY40" s="725"/>
      <c r="AZ40" s="645">
        <v>78</v>
      </c>
      <c r="BA40" s="646"/>
      <c r="BB40" s="646"/>
      <c r="BC40" s="646"/>
      <c r="BD40" s="680"/>
      <c r="BE40" s="680"/>
      <c r="BF40" s="714"/>
      <c r="BG40" s="726" t="s">
        <v>350</v>
      </c>
      <c r="BH40" s="727"/>
      <c r="BI40" s="727"/>
      <c r="BJ40" s="727"/>
      <c r="BK40" s="727"/>
      <c r="BL40" s="236"/>
      <c r="BM40" s="661" t="s">
        <v>351</v>
      </c>
      <c r="BN40" s="661"/>
      <c r="BO40" s="661"/>
      <c r="BP40" s="661"/>
      <c r="BQ40" s="661"/>
      <c r="BR40" s="661"/>
      <c r="BS40" s="661"/>
      <c r="BT40" s="661"/>
      <c r="BU40" s="662"/>
      <c r="BV40" s="645">
        <v>106</v>
      </c>
      <c r="BW40" s="646"/>
      <c r="BX40" s="646"/>
      <c r="BY40" s="646"/>
      <c r="BZ40" s="646"/>
      <c r="CA40" s="646"/>
      <c r="CB40" s="655"/>
      <c r="CD40" s="660" t="s">
        <v>352</v>
      </c>
      <c r="CE40" s="661"/>
      <c r="CF40" s="661"/>
      <c r="CG40" s="661"/>
      <c r="CH40" s="661"/>
      <c r="CI40" s="661"/>
      <c r="CJ40" s="661"/>
      <c r="CK40" s="661"/>
      <c r="CL40" s="661"/>
      <c r="CM40" s="661"/>
      <c r="CN40" s="661"/>
      <c r="CO40" s="661"/>
      <c r="CP40" s="661"/>
      <c r="CQ40" s="662"/>
      <c r="CR40" s="645">
        <v>33500</v>
      </c>
      <c r="CS40" s="646"/>
      <c r="CT40" s="646"/>
      <c r="CU40" s="646"/>
      <c r="CV40" s="646"/>
      <c r="CW40" s="646"/>
      <c r="CX40" s="646"/>
      <c r="CY40" s="647"/>
      <c r="CZ40" s="650">
        <v>0.9</v>
      </c>
      <c r="DA40" s="682"/>
      <c r="DB40" s="682"/>
      <c r="DC40" s="685"/>
      <c r="DD40" s="654" t="s">
        <v>249</v>
      </c>
      <c r="DE40" s="646"/>
      <c r="DF40" s="646"/>
      <c r="DG40" s="646"/>
      <c r="DH40" s="646"/>
      <c r="DI40" s="646"/>
      <c r="DJ40" s="646"/>
      <c r="DK40" s="647"/>
      <c r="DL40" s="654" t="s">
        <v>238</v>
      </c>
      <c r="DM40" s="646"/>
      <c r="DN40" s="646"/>
      <c r="DO40" s="646"/>
      <c r="DP40" s="646"/>
      <c r="DQ40" s="646"/>
      <c r="DR40" s="646"/>
      <c r="DS40" s="646"/>
      <c r="DT40" s="646"/>
      <c r="DU40" s="646"/>
      <c r="DV40" s="647"/>
      <c r="DW40" s="650" t="s">
        <v>249</v>
      </c>
      <c r="DX40" s="682"/>
      <c r="DY40" s="682"/>
      <c r="DZ40" s="682"/>
      <c r="EA40" s="682"/>
      <c r="EB40" s="682"/>
      <c r="EC40" s="683"/>
    </row>
    <row r="41" spans="2:133" ht="11.25" customHeight="1" x14ac:dyDescent="0.15">
      <c r="B41" s="642" t="s">
        <v>353</v>
      </c>
      <c r="C41" s="643"/>
      <c r="D41" s="643"/>
      <c r="E41" s="643"/>
      <c r="F41" s="643"/>
      <c r="G41" s="643"/>
      <c r="H41" s="643"/>
      <c r="I41" s="643"/>
      <c r="J41" s="643"/>
      <c r="K41" s="643"/>
      <c r="L41" s="643"/>
      <c r="M41" s="643"/>
      <c r="N41" s="643"/>
      <c r="O41" s="643"/>
      <c r="P41" s="643"/>
      <c r="Q41" s="644"/>
      <c r="R41" s="645" t="s">
        <v>130</v>
      </c>
      <c r="S41" s="646"/>
      <c r="T41" s="646"/>
      <c r="U41" s="646"/>
      <c r="V41" s="646"/>
      <c r="W41" s="646"/>
      <c r="X41" s="646"/>
      <c r="Y41" s="647"/>
      <c r="Z41" s="648" t="s">
        <v>238</v>
      </c>
      <c r="AA41" s="648"/>
      <c r="AB41" s="648"/>
      <c r="AC41" s="648"/>
      <c r="AD41" s="649" t="s">
        <v>238</v>
      </c>
      <c r="AE41" s="649"/>
      <c r="AF41" s="649"/>
      <c r="AG41" s="649"/>
      <c r="AH41" s="649"/>
      <c r="AI41" s="649"/>
      <c r="AJ41" s="649"/>
      <c r="AK41" s="649"/>
      <c r="AL41" s="650" t="s">
        <v>238</v>
      </c>
      <c r="AM41" s="651"/>
      <c r="AN41" s="651"/>
      <c r="AO41" s="652"/>
      <c r="AQ41" s="723" t="s">
        <v>354</v>
      </c>
      <c r="AR41" s="724"/>
      <c r="AS41" s="724"/>
      <c r="AT41" s="724"/>
      <c r="AU41" s="724"/>
      <c r="AV41" s="724"/>
      <c r="AW41" s="724"/>
      <c r="AX41" s="724"/>
      <c r="AY41" s="725"/>
      <c r="AZ41" s="645">
        <v>30803</v>
      </c>
      <c r="BA41" s="646"/>
      <c r="BB41" s="646"/>
      <c r="BC41" s="646"/>
      <c r="BD41" s="680"/>
      <c r="BE41" s="680"/>
      <c r="BF41" s="714"/>
      <c r="BG41" s="726"/>
      <c r="BH41" s="727"/>
      <c r="BI41" s="727"/>
      <c r="BJ41" s="727"/>
      <c r="BK41" s="727"/>
      <c r="BL41" s="236"/>
      <c r="BM41" s="661" t="s">
        <v>355</v>
      </c>
      <c r="BN41" s="661"/>
      <c r="BO41" s="661"/>
      <c r="BP41" s="661"/>
      <c r="BQ41" s="661"/>
      <c r="BR41" s="661"/>
      <c r="BS41" s="661"/>
      <c r="BT41" s="661"/>
      <c r="BU41" s="662"/>
      <c r="BV41" s="645" t="s">
        <v>238</v>
      </c>
      <c r="BW41" s="646"/>
      <c r="BX41" s="646"/>
      <c r="BY41" s="646"/>
      <c r="BZ41" s="646"/>
      <c r="CA41" s="646"/>
      <c r="CB41" s="655"/>
      <c r="CD41" s="660" t="s">
        <v>356</v>
      </c>
      <c r="CE41" s="661"/>
      <c r="CF41" s="661"/>
      <c r="CG41" s="661"/>
      <c r="CH41" s="661"/>
      <c r="CI41" s="661"/>
      <c r="CJ41" s="661"/>
      <c r="CK41" s="661"/>
      <c r="CL41" s="661"/>
      <c r="CM41" s="661"/>
      <c r="CN41" s="661"/>
      <c r="CO41" s="661"/>
      <c r="CP41" s="661"/>
      <c r="CQ41" s="662"/>
      <c r="CR41" s="645" t="s">
        <v>238</v>
      </c>
      <c r="CS41" s="680"/>
      <c r="CT41" s="680"/>
      <c r="CU41" s="680"/>
      <c r="CV41" s="680"/>
      <c r="CW41" s="680"/>
      <c r="CX41" s="680"/>
      <c r="CY41" s="681"/>
      <c r="CZ41" s="650" t="s">
        <v>238</v>
      </c>
      <c r="DA41" s="682"/>
      <c r="DB41" s="682"/>
      <c r="DC41" s="685"/>
      <c r="DD41" s="654" t="s">
        <v>238</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357</v>
      </c>
      <c r="C42" s="687"/>
      <c r="D42" s="687"/>
      <c r="E42" s="687"/>
      <c r="F42" s="687"/>
      <c r="G42" s="687"/>
      <c r="H42" s="687"/>
      <c r="I42" s="687"/>
      <c r="J42" s="687"/>
      <c r="K42" s="687"/>
      <c r="L42" s="687"/>
      <c r="M42" s="687"/>
      <c r="N42" s="687"/>
      <c r="O42" s="687"/>
      <c r="P42" s="687"/>
      <c r="Q42" s="688"/>
      <c r="R42" s="736">
        <v>3877793</v>
      </c>
      <c r="S42" s="737"/>
      <c r="T42" s="737"/>
      <c r="U42" s="737"/>
      <c r="V42" s="737"/>
      <c r="W42" s="737"/>
      <c r="X42" s="737"/>
      <c r="Y42" s="739"/>
      <c r="Z42" s="740">
        <v>100</v>
      </c>
      <c r="AA42" s="740"/>
      <c r="AB42" s="740"/>
      <c r="AC42" s="740"/>
      <c r="AD42" s="741">
        <v>2389863</v>
      </c>
      <c r="AE42" s="741"/>
      <c r="AF42" s="741"/>
      <c r="AG42" s="741"/>
      <c r="AH42" s="741"/>
      <c r="AI42" s="741"/>
      <c r="AJ42" s="741"/>
      <c r="AK42" s="741"/>
      <c r="AL42" s="742">
        <v>100</v>
      </c>
      <c r="AM42" s="717"/>
      <c r="AN42" s="717"/>
      <c r="AO42" s="743"/>
      <c r="AQ42" s="744" t="s">
        <v>358</v>
      </c>
      <c r="AR42" s="745"/>
      <c r="AS42" s="745"/>
      <c r="AT42" s="745"/>
      <c r="AU42" s="745"/>
      <c r="AV42" s="745"/>
      <c r="AW42" s="745"/>
      <c r="AX42" s="745"/>
      <c r="AY42" s="746"/>
      <c r="AZ42" s="736">
        <v>199674</v>
      </c>
      <c r="BA42" s="737"/>
      <c r="BB42" s="737"/>
      <c r="BC42" s="737"/>
      <c r="BD42" s="716"/>
      <c r="BE42" s="716"/>
      <c r="BF42" s="718"/>
      <c r="BG42" s="728"/>
      <c r="BH42" s="729"/>
      <c r="BI42" s="729"/>
      <c r="BJ42" s="729"/>
      <c r="BK42" s="729"/>
      <c r="BL42" s="237"/>
      <c r="BM42" s="671" t="s">
        <v>359</v>
      </c>
      <c r="BN42" s="671"/>
      <c r="BO42" s="671"/>
      <c r="BP42" s="671"/>
      <c r="BQ42" s="671"/>
      <c r="BR42" s="671"/>
      <c r="BS42" s="671"/>
      <c r="BT42" s="671"/>
      <c r="BU42" s="672"/>
      <c r="BV42" s="736">
        <v>283</v>
      </c>
      <c r="BW42" s="737"/>
      <c r="BX42" s="737"/>
      <c r="BY42" s="737"/>
      <c r="BZ42" s="737"/>
      <c r="CA42" s="737"/>
      <c r="CB42" s="738"/>
      <c r="CD42" s="642" t="s">
        <v>360</v>
      </c>
      <c r="CE42" s="643"/>
      <c r="CF42" s="643"/>
      <c r="CG42" s="643"/>
      <c r="CH42" s="643"/>
      <c r="CI42" s="643"/>
      <c r="CJ42" s="643"/>
      <c r="CK42" s="643"/>
      <c r="CL42" s="643"/>
      <c r="CM42" s="643"/>
      <c r="CN42" s="643"/>
      <c r="CO42" s="643"/>
      <c r="CP42" s="643"/>
      <c r="CQ42" s="644"/>
      <c r="CR42" s="645">
        <v>862149</v>
      </c>
      <c r="CS42" s="646"/>
      <c r="CT42" s="646"/>
      <c r="CU42" s="646"/>
      <c r="CV42" s="646"/>
      <c r="CW42" s="646"/>
      <c r="CX42" s="646"/>
      <c r="CY42" s="647"/>
      <c r="CZ42" s="650">
        <v>23</v>
      </c>
      <c r="DA42" s="651"/>
      <c r="DB42" s="651"/>
      <c r="DC42" s="663"/>
      <c r="DD42" s="654">
        <v>168883</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361</v>
      </c>
      <c r="CE43" s="643"/>
      <c r="CF43" s="643"/>
      <c r="CG43" s="643"/>
      <c r="CH43" s="643"/>
      <c r="CI43" s="643"/>
      <c r="CJ43" s="643"/>
      <c r="CK43" s="643"/>
      <c r="CL43" s="643"/>
      <c r="CM43" s="643"/>
      <c r="CN43" s="643"/>
      <c r="CO43" s="643"/>
      <c r="CP43" s="643"/>
      <c r="CQ43" s="644"/>
      <c r="CR43" s="645">
        <v>12133</v>
      </c>
      <c r="CS43" s="680"/>
      <c r="CT43" s="680"/>
      <c r="CU43" s="680"/>
      <c r="CV43" s="680"/>
      <c r="CW43" s="680"/>
      <c r="CX43" s="680"/>
      <c r="CY43" s="681"/>
      <c r="CZ43" s="650">
        <v>0.3</v>
      </c>
      <c r="DA43" s="682"/>
      <c r="DB43" s="682"/>
      <c r="DC43" s="685"/>
      <c r="DD43" s="654">
        <v>12133</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309</v>
      </c>
      <c r="CE44" s="758"/>
      <c r="CF44" s="642" t="s">
        <v>362</v>
      </c>
      <c r="CG44" s="643"/>
      <c r="CH44" s="643"/>
      <c r="CI44" s="643"/>
      <c r="CJ44" s="643"/>
      <c r="CK44" s="643"/>
      <c r="CL44" s="643"/>
      <c r="CM44" s="643"/>
      <c r="CN44" s="643"/>
      <c r="CO44" s="643"/>
      <c r="CP44" s="643"/>
      <c r="CQ44" s="644"/>
      <c r="CR44" s="645">
        <v>854436</v>
      </c>
      <c r="CS44" s="646"/>
      <c r="CT44" s="646"/>
      <c r="CU44" s="646"/>
      <c r="CV44" s="646"/>
      <c r="CW44" s="646"/>
      <c r="CX44" s="646"/>
      <c r="CY44" s="647"/>
      <c r="CZ44" s="650">
        <v>22.8</v>
      </c>
      <c r="DA44" s="651"/>
      <c r="DB44" s="651"/>
      <c r="DC44" s="663"/>
      <c r="DD44" s="654">
        <v>161227</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363</v>
      </c>
      <c r="CG45" s="643"/>
      <c r="CH45" s="643"/>
      <c r="CI45" s="643"/>
      <c r="CJ45" s="643"/>
      <c r="CK45" s="643"/>
      <c r="CL45" s="643"/>
      <c r="CM45" s="643"/>
      <c r="CN45" s="643"/>
      <c r="CO45" s="643"/>
      <c r="CP45" s="643"/>
      <c r="CQ45" s="644"/>
      <c r="CR45" s="645">
        <v>481311</v>
      </c>
      <c r="CS45" s="680"/>
      <c r="CT45" s="680"/>
      <c r="CU45" s="680"/>
      <c r="CV45" s="680"/>
      <c r="CW45" s="680"/>
      <c r="CX45" s="680"/>
      <c r="CY45" s="681"/>
      <c r="CZ45" s="650">
        <v>12.8</v>
      </c>
      <c r="DA45" s="682"/>
      <c r="DB45" s="682"/>
      <c r="DC45" s="685"/>
      <c r="DD45" s="654">
        <v>25717</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365</v>
      </c>
      <c r="CG46" s="643"/>
      <c r="CH46" s="643"/>
      <c r="CI46" s="643"/>
      <c r="CJ46" s="643"/>
      <c r="CK46" s="643"/>
      <c r="CL46" s="643"/>
      <c r="CM46" s="643"/>
      <c r="CN46" s="643"/>
      <c r="CO46" s="643"/>
      <c r="CP46" s="643"/>
      <c r="CQ46" s="644"/>
      <c r="CR46" s="645">
        <v>373116</v>
      </c>
      <c r="CS46" s="646"/>
      <c r="CT46" s="646"/>
      <c r="CU46" s="646"/>
      <c r="CV46" s="646"/>
      <c r="CW46" s="646"/>
      <c r="CX46" s="646"/>
      <c r="CY46" s="647"/>
      <c r="CZ46" s="650">
        <v>9.9</v>
      </c>
      <c r="DA46" s="651"/>
      <c r="DB46" s="651"/>
      <c r="DC46" s="663"/>
      <c r="DD46" s="654">
        <v>135501</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367</v>
      </c>
      <c r="CG47" s="643"/>
      <c r="CH47" s="643"/>
      <c r="CI47" s="643"/>
      <c r="CJ47" s="643"/>
      <c r="CK47" s="643"/>
      <c r="CL47" s="643"/>
      <c r="CM47" s="643"/>
      <c r="CN47" s="643"/>
      <c r="CO47" s="643"/>
      <c r="CP47" s="643"/>
      <c r="CQ47" s="644"/>
      <c r="CR47" s="645">
        <v>7713</v>
      </c>
      <c r="CS47" s="680"/>
      <c r="CT47" s="680"/>
      <c r="CU47" s="680"/>
      <c r="CV47" s="680"/>
      <c r="CW47" s="680"/>
      <c r="CX47" s="680"/>
      <c r="CY47" s="681"/>
      <c r="CZ47" s="650">
        <v>0.2</v>
      </c>
      <c r="DA47" s="682"/>
      <c r="DB47" s="682"/>
      <c r="DC47" s="685"/>
      <c r="DD47" s="654">
        <v>7656</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368</v>
      </c>
      <c r="CD48" s="761"/>
      <c r="CE48" s="762"/>
      <c r="CF48" s="642" t="s">
        <v>369</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130</v>
      </c>
      <c r="DA48" s="651"/>
      <c r="DB48" s="651"/>
      <c r="DC48" s="663"/>
      <c r="DD48" s="654" t="s">
        <v>249</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370</v>
      </c>
      <c r="CE49" s="687"/>
      <c r="CF49" s="687"/>
      <c r="CG49" s="687"/>
      <c r="CH49" s="687"/>
      <c r="CI49" s="687"/>
      <c r="CJ49" s="687"/>
      <c r="CK49" s="687"/>
      <c r="CL49" s="687"/>
      <c r="CM49" s="687"/>
      <c r="CN49" s="687"/>
      <c r="CO49" s="687"/>
      <c r="CP49" s="687"/>
      <c r="CQ49" s="688"/>
      <c r="CR49" s="736">
        <v>3750923</v>
      </c>
      <c r="CS49" s="716"/>
      <c r="CT49" s="716"/>
      <c r="CU49" s="716"/>
      <c r="CV49" s="716"/>
      <c r="CW49" s="716"/>
      <c r="CX49" s="716"/>
      <c r="CY49" s="747"/>
      <c r="CZ49" s="742">
        <v>100</v>
      </c>
      <c r="DA49" s="748"/>
      <c r="DB49" s="748"/>
      <c r="DC49" s="749"/>
      <c r="DD49" s="750">
        <v>2573118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Z8u0ycfzJpXzfSTMZPpxfy9yOEid7gYppsOONEfDrtjRZ9sh4TJEtMF6vDkcS/Fcpe8XJSJplg76xcu83n2Tw==" saltValue="H4PikAP6XJazs/b22PzGb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393</v>
      </c>
      <c r="C7" s="778"/>
      <c r="D7" s="778"/>
      <c r="E7" s="778"/>
      <c r="F7" s="778"/>
      <c r="G7" s="778"/>
      <c r="H7" s="778"/>
      <c r="I7" s="778"/>
      <c r="J7" s="778"/>
      <c r="K7" s="778"/>
      <c r="L7" s="778"/>
      <c r="M7" s="778"/>
      <c r="N7" s="778"/>
      <c r="O7" s="778"/>
      <c r="P7" s="779"/>
      <c r="Q7" s="780"/>
      <c r="R7" s="781"/>
      <c r="S7" s="781"/>
      <c r="T7" s="781"/>
      <c r="U7" s="781"/>
      <c r="V7" s="781"/>
      <c r="W7" s="781"/>
      <c r="X7" s="781"/>
      <c r="Y7" s="781"/>
      <c r="Z7" s="781"/>
      <c r="AA7" s="781"/>
      <c r="AB7" s="781"/>
      <c r="AC7" s="781"/>
      <c r="AD7" s="781"/>
      <c r="AE7" s="782"/>
      <c r="AF7" s="783">
        <v>77</v>
      </c>
      <c r="AG7" s="784"/>
      <c r="AH7" s="784"/>
      <c r="AI7" s="784"/>
      <c r="AJ7" s="785"/>
      <c r="AK7" s="820"/>
      <c r="AL7" s="821"/>
      <c r="AM7" s="821"/>
      <c r="AN7" s="821"/>
      <c r="AO7" s="821"/>
      <c r="AP7" s="821"/>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77</v>
      </c>
      <c r="AG23" s="840"/>
      <c r="AH23" s="840"/>
      <c r="AI23" s="840"/>
      <c r="AJ23" s="843"/>
      <c r="AK23" s="844"/>
      <c r="AL23" s="845"/>
      <c r="AM23" s="845"/>
      <c r="AN23" s="845"/>
      <c r="AO23" s="845"/>
      <c r="AP23" s="840"/>
      <c r="AQ23" s="840"/>
      <c r="AR23" s="840"/>
      <c r="AS23" s="840"/>
      <c r="AT23" s="840"/>
      <c r="AU23" s="846"/>
      <c r="AV23" s="846"/>
      <c r="AW23" s="846"/>
      <c r="AX23" s="846"/>
      <c r="AY23" s="847"/>
      <c r="AZ23" s="855" t="s">
        <v>397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376</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c r="R28" s="869"/>
      <c r="S28" s="869"/>
      <c r="T28" s="869"/>
      <c r="U28" s="869"/>
      <c r="V28" s="869"/>
      <c r="W28" s="869"/>
      <c r="X28" s="869"/>
      <c r="Y28" s="869"/>
      <c r="Z28" s="869"/>
      <c r="AA28" s="869"/>
      <c r="AB28" s="869"/>
      <c r="AC28" s="869"/>
      <c r="AD28" s="869"/>
      <c r="AE28" s="870"/>
      <c r="AF28" s="871">
        <v>12</v>
      </c>
      <c r="AG28" s="869"/>
      <c r="AH28" s="869"/>
      <c r="AI28" s="869"/>
      <c r="AJ28" s="872"/>
      <c r="AK28" s="873"/>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c r="R29" s="805"/>
      <c r="S29" s="805"/>
      <c r="T29" s="805"/>
      <c r="U29" s="805"/>
      <c r="V29" s="805"/>
      <c r="W29" s="805"/>
      <c r="X29" s="805"/>
      <c r="Y29" s="805"/>
      <c r="Z29" s="805"/>
      <c r="AA29" s="805"/>
      <c r="AB29" s="805"/>
      <c r="AC29" s="805"/>
      <c r="AD29" s="805"/>
      <c r="AE29" s="806"/>
      <c r="AF29" s="807">
        <v>3</v>
      </c>
      <c r="AG29" s="808"/>
      <c r="AH29" s="808"/>
      <c r="AI29" s="808"/>
      <c r="AJ29" s="809"/>
      <c r="AK29" s="876"/>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c r="R30" s="805"/>
      <c r="S30" s="805"/>
      <c r="T30" s="805"/>
      <c r="U30" s="805"/>
      <c r="V30" s="805"/>
      <c r="W30" s="805"/>
      <c r="X30" s="805"/>
      <c r="Y30" s="805"/>
      <c r="Z30" s="805"/>
      <c r="AA30" s="805"/>
      <c r="AB30" s="805"/>
      <c r="AC30" s="805"/>
      <c r="AD30" s="805"/>
      <c r="AE30" s="806"/>
      <c r="AF30" s="807">
        <v>2</v>
      </c>
      <c r="AG30" s="808"/>
      <c r="AH30" s="808"/>
      <c r="AI30" s="808"/>
      <c r="AJ30" s="809"/>
      <c r="AK30" s="876"/>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v>7</v>
      </c>
      <c r="AG31" s="808"/>
      <c r="AH31" s="808"/>
      <c r="AI31" s="808"/>
      <c r="AJ31" s="809"/>
      <c r="AK31" s="876"/>
      <c r="AL31" s="877"/>
      <c r="AM31" s="877"/>
      <c r="AN31" s="877"/>
      <c r="AO31" s="877"/>
      <c r="AP31" s="877"/>
      <c r="AQ31" s="877"/>
      <c r="AR31" s="877"/>
      <c r="AS31" s="877"/>
      <c r="AT31" s="877"/>
      <c r="AU31" s="877"/>
      <c r="AV31" s="877"/>
      <c r="AW31" s="877"/>
      <c r="AX31" s="877"/>
      <c r="AY31" s="877"/>
      <c r="AZ31" s="878"/>
      <c r="BA31" s="878"/>
      <c r="BB31" s="878"/>
      <c r="BC31" s="878"/>
      <c r="BD31" s="878"/>
      <c r="BE31" s="874" t="s">
        <v>412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413</v>
      </c>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v>1</v>
      </c>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414</v>
      </c>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v>1</v>
      </c>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t="s">
        <v>415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416</v>
      </c>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v>1</v>
      </c>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417</v>
      </c>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t="s">
        <v>130</v>
      </c>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t="s">
        <v>415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28</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420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422</v>
      </c>
      <c r="B66" s="787"/>
      <c r="C66" s="787"/>
      <c r="D66" s="787"/>
      <c r="E66" s="787"/>
      <c r="F66" s="787"/>
      <c r="G66" s="787"/>
      <c r="H66" s="787"/>
      <c r="I66" s="787"/>
      <c r="J66" s="787"/>
      <c r="K66" s="787"/>
      <c r="L66" s="787"/>
      <c r="M66" s="787"/>
      <c r="N66" s="787"/>
      <c r="O66" s="787"/>
      <c r="P66" s="788"/>
      <c r="Q66" s="763" t="s">
        <v>423</v>
      </c>
      <c r="R66" s="764"/>
      <c r="S66" s="764"/>
      <c r="T66" s="764"/>
      <c r="U66" s="765"/>
      <c r="V66" s="763" t="s">
        <v>424</v>
      </c>
      <c r="W66" s="764"/>
      <c r="X66" s="764"/>
      <c r="Y66" s="764"/>
      <c r="Z66" s="765"/>
      <c r="AA66" s="763" t="s">
        <v>425</v>
      </c>
      <c r="AB66" s="764"/>
      <c r="AC66" s="764"/>
      <c r="AD66" s="764"/>
      <c r="AE66" s="765"/>
      <c r="AF66" s="898" t="s">
        <v>426</v>
      </c>
      <c r="AG66" s="859"/>
      <c r="AH66" s="859"/>
      <c r="AI66" s="859"/>
      <c r="AJ66" s="899"/>
      <c r="AK66" s="763" t="s">
        <v>427</v>
      </c>
      <c r="AL66" s="787"/>
      <c r="AM66" s="787"/>
      <c r="AN66" s="787"/>
      <c r="AO66" s="788"/>
      <c r="AP66" s="763" t="s">
        <v>428</v>
      </c>
      <c r="AQ66" s="764"/>
      <c r="AR66" s="764"/>
      <c r="AS66" s="764"/>
      <c r="AT66" s="765"/>
      <c r="AU66" s="763" t="s">
        <v>429</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430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439</v>
      </c>
      <c r="AB109" s="941"/>
      <c r="AC109" s="941"/>
      <c r="AD109" s="941"/>
      <c r="AE109" s="942"/>
      <c r="AF109" s="940" t="s">
        <v>313</v>
      </c>
      <c r="AG109" s="941"/>
      <c r="AH109" s="941"/>
      <c r="AI109" s="941"/>
      <c r="AJ109" s="942"/>
      <c r="AK109" s="940" t="s">
        <v>312</v>
      </c>
      <c r="AL109" s="941"/>
      <c r="AM109" s="941"/>
      <c r="AN109" s="941"/>
      <c r="AO109" s="942"/>
      <c r="AP109" s="940" t="s">
        <v>440</v>
      </c>
      <c r="AQ109" s="941"/>
      <c r="AR109" s="941"/>
      <c r="AS109" s="941"/>
      <c r="AT109" s="943"/>
      <c r="AU109" s="960" t="s">
        <v>438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439</v>
      </c>
      <c r="BR109" s="941"/>
      <c r="BS109" s="941"/>
      <c r="BT109" s="941"/>
      <c r="BU109" s="942"/>
      <c r="BV109" s="940" t="s">
        <v>313</v>
      </c>
      <c r="BW109" s="941"/>
      <c r="BX109" s="941"/>
      <c r="BY109" s="941"/>
      <c r="BZ109" s="942"/>
      <c r="CA109" s="940" t="s">
        <v>312</v>
      </c>
      <c r="CB109" s="941"/>
      <c r="CC109" s="941"/>
      <c r="CD109" s="941"/>
      <c r="CE109" s="942"/>
      <c r="CF109" s="961" t="s">
        <v>440</v>
      </c>
      <c r="CG109" s="961"/>
      <c r="CH109" s="961"/>
      <c r="CI109" s="961"/>
      <c r="CJ109" s="961"/>
      <c r="CK109" s="940" t="s">
        <v>441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439</v>
      </c>
      <c r="DH109" s="941"/>
      <c r="DI109" s="941"/>
      <c r="DJ109" s="941"/>
      <c r="DK109" s="942"/>
      <c r="DL109" s="940" t="s">
        <v>313</v>
      </c>
      <c r="DM109" s="941"/>
      <c r="DN109" s="941"/>
      <c r="DO109" s="941"/>
      <c r="DP109" s="942"/>
      <c r="DQ109" s="940" t="s">
        <v>312</v>
      </c>
      <c r="DR109" s="941"/>
      <c r="DS109" s="941"/>
      <c r="DT109" s="941"/>
      <c r="DU109" s="942"/>
      <c r="DV109" s="940" t="s">
        <v>440</v>
      </c>
      <c r="DW109" s="941"/>
      <c r="DX109" s="941"/>
      <c r="DY109" s="941"/>
      <c r="DZ109" s="943"/>
    </row>
    <row r="110" spans="1:131" s="247" customFormat="1" ht="26.25" customHeight="1" x14ac:dyDescent="0.15">
      <c r="A110" s="944" t="s">
        <v>442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440085</v>
      </c>
      <c r="AB110" s="948"/>
      <c r="AC110" s="948"/>
      <c r="AD110" s="948"/>
      <c r="AE110" s="949"/>
      <c r="AF110" s="950">
        <v>409784</v>
      </c>
      <c r="AG110" s="948"/>
      <c r="AH110" s="948"/>
      <c r="AI110" s="948"/>
      <c r="AJ110" s="949"/>
      <c r="AK110" s="950">
        <v>417975</v>
      </c>
      <c r="AL110" s="948"/>
      <c r="AM110" s="948"/>
      <c r="AN110" s="948"/>
      <c r="AO110" s="949"/>
      <c r="AP110" s="951">
        <v>21.3</v>
      </c>
      <c r="AQ110" s="952"/>
      <c r="AR110" s="952"/>
      <c r="AS110" s="952"/>
      <c r="AT110" s="953"/>
      <c r="AU110" s="954" t="s">
        <v>76</v>
      </c>
      <c r="AV110" s="955"/>
      <c r="AW110" s="955"/>
      <c r="AX110" s="955"/>
      <c r="AY110" s="955"/>
      <c r="AZ110" s="996" t="s">
        <v>443</v>
      </c>
      <c r="BA110" s="945"/>
      <c r="BB110" s="945"/>
      <c r="BC110" s="945"/>
      <c r="BD110" s="945"/>
      <c r="BE110" s="945"/>
      <c r="BF110" s="945"/>
      <c r="BG110" s="945"/>
      <c r="BH110" s="945"/>
      <c r="BI110" s="945"/>
      <c r="BJ110" s="945"/>
      <c r="BK110" s="945"/>
      <c r="BL110" s="945"/>
      <c r="BM110" s="945"/>
      <c r="BN110" s="945"/>
      <c r="BO110" s="945"/>
      <c r="BP110" s="946"/>
      <c r="BQ110" s="982">
        <v>3849340</v>
      </c>
      <c r="BR110" s="983"/>
      <c r="BS110" s="983"/>
      <c r="BT110" s="983"/>
      <c r="BU110" s="983"/>
      <c r="BV110" s="983">
        <v>3756510</v>
      </c>
      <c r="BW110" s="983"/>
      <c r="BX110" s="983"/>
      <c r="BY110" s="983"/>
      <c r="BZ110" s="983"/>
      <c r="CA110" s="983">
        <v>3857531</v>
      </c>
      <c r="CB110" s="983"/>
      <c r="CC110" s="983"/>
      <c r="CD110" s="983"/>
      <c r="CE110" s="983"/>
      <c r="CF110" s="997">
        <v>197</v>
      </c>
      <c r="CG110" s="998"/>
      <c r="CH110" s="998"/>
      <c r="CI110" s="998"/>
      <c r="CJ110" s="998"/>
      <c r="CK110" s="999" t="s">
        <v>444</v>
      </c>
      <c r="CL110" s="1000"/>
      <c r="CM110" s="979" t="s">
        <v>445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420</v>
      </c>
      <c r="DH110" s="983"/>
      <c r="DI110" s="983"/>
      <c r="DJ110" s="983"/>
      <c r="DK110" s="983"/>
      <c r="DL110" s="983" t="s">
        <v>420</v>
      </c>
      <c r="DM110" s="983"/>
      <c r="DN110" s="983"/>
      <c r="DO110" s="983"/>
      <c r="DP110" s="983"/>
      <c r="DQ110" s="983" t="s">
        <v>420</v>
      </c>
      <c r="DR110" s="983"/>
      <c r="DS110" s="983"/>
      <c r="DT110" s="983"/>
      <c r="DU110" s="983"/>
      <c r="DV110" s="984" t="s">
        <v>420</v>
      </c>
      <c r="DW110" s="984"/>
      <c r="DX110" s="984"/>
      <c r="DY110" s="984"/>
      <c r="DZ110" s="985"/>
    </row>
    <row r="111" spans="1:131" s="247" customFormat="1" ht="26.25" customHeight="1" x14ac:dyDescent="0.15">
      <c r="A111" s="986" t="s">
        <v>446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447</v>
      </c>
      <c r="AB111" s="990"/>
      <c r="AC111" s="990"/>
      <c r="AD111" s="990"/>
      <c r="AE111" s="991"/>
      <c r="AF111" s="992" t="s">
        <v>420</v>
      </c>
      <c r="AG111" s="990"/>
      <c r="AH111" s="990"/>
      <c r="AI111" s="990"/>
      <c r="AJ111" s="991"/>
      <c r="AK111" s="992" t="s">
        <v>447</v>
      </c>
      <c r="AL111" s="990"/>
      <c r="AM111" s="990"/>
      <c r="AN111" s="990"/>
      <c r="AO111" s="991"/>
      <c r="AP111" s="993" t="s">
        <v>420</v>
      </c>
      <c r="AQ111" s="994"/>
      <c r="AR111" s="994"/>
      <c r="AS111" s="994"/>
      <c r="AT111" s="995"/>
      <c r="AU111" s="956"/>
      <c r="AV111" s="957"/>
      <c r="AW111" s="957"/>
      <c r="AX111" s="957"/>
      <c r="AY111" s="957"/>
      <c r="AZ111" s="1005" t="s">
        <v>448</v>
      </c>
      <c r="BA111" s="1006"/>
      <c r="BB111" s="1006"/>
      <c r="BC111" s="1006"/>
      <c r="BD111" s="1006"/>
      <c r="BE111" s="1006"/>
      <c r="BF111" s="1006"/>
      <c r="BG111" s="1006"/>
      <c r="BH111" s="1006"/>
      <c r="BI111" s="1006"/>
      <c r="BJ111" s="1006"/>
      <c r="BK111" s="1006"/>
      <c r="BL111" s="1006"/>
      <c r="BM111" s="1006"/>
      <c r="BN111" s="1006"/>
      <c r="BO111" s="1006"/>
      <c r="BP111" s="1007"/>
      <c r="BQ111" s="975" t="s">
        <v>449</v>
      </c>
      <c r="BR111" s="976"/>
      <c r="BS111" s="976"/>
      <c r="BT111" s="976"/>
      <c r="BU111" s="976"/>
      <c r="BV111" s="976" t="s">
        <v>420</v>
      </c>
      <c r="BW111" s="976"/>
      <c r="BX111" s="976"/>
      <c r="BY111" s="976"/>
      <c r="BZ111" s="976"/>
      <c r="CA111" s="976" t="s">
        <v>130</v>
      </c>
      <c r="CB111" s="976"/>
      <c r="CC111" s="976"/>
      <c r="CD111" s="976"/>
      <c r="CE111" s="976"/>
      <c r="CF111" s="970" t="s">
        <v>130</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420</v>
      </c>
      <c r="DH111" s="976"/>
      <c r="DI111" s="976"/>
      <c r="DJ111" s="976"/>
      <c r="DK111" s="976"/>
      <c r="DL111" s="976" t="s">
        <v>420</v>
      </c>
      <c r="DM111" s="976"/>
      <c r="DN111" s="976"/>
      <c r="DO111" s="976"/>
      <c r="DP111" s="976"/>
      <c r="DQ111" s="976" t="s">
        <v>447</v>
      </c>
      <c r="DR111" s="976"/>
      <c r="DS111" s="976"/>
      <c r="DT111" s="976"/>
      <c r="DU111" s="976"/>
      <c r="DV111" s="977" t="s">
        <v>420</v>
      </c>
      <c r="DW111" s="977"/>
      <c r="DX111" s="977"/>
      <c r="DY111" s="977"/>
      <c r="DZ111" s="978"/>
    </row>
    <row r="112" spans="1:131" s="247" customFormat="1" ht="26.25" customHeight="1" x14ac:dyDescent="0.15">
      <c r="A112" s="1008" t="s">
        <v>451</v>
      </c>
      <c r="B112" s="1009"/>
      <c r="C112" s="1006" t="s">
        <v>452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130</v>
      </c>
      <c r="AB112" s="1015"/>
      <c r="AC112" s="1015"/>
      <c r="AD112" s="1015"/>
      <c r="AE112" s="1016"/>
      <c r="AF112" s="1017" t="s">
        <v>447</v>
      </c>
      <c r="AG112" s="1015"/>
      <c r="AH112" s="1015"/>
      <c r="AI112" s="1015"/>
      <c r="AJ112" s="1016"/>
      <c r="AK112" s="1017" t="s">
        <v>449</v>
      </c>
      <c r="AL112" s="1015"/>
      <c r="AM112" s="1015"/>
      <c r="AN112" s="1015"/>
      <c r="AO112" s="1016"/>
      <c r="AP112" s="1018" t="s">
        <v>447</v>
      </c>
      <c r="AQ112" s="1019"/>
      <c r="AR112" s="1019"/>
      <c r="AS112" s="1019"/>
      <c r="AT112" s="1020"/>
      <c r="AU112" s="956"/>
      <c r="AV112" s="957"/>
      <c r="AW112" s="957"/>
      <c r="AX112" s="957"/>
      <c r="AY112" s="957"/>
      <c r="AZ112" s="1005" t="s">
        <v>453</v>
      </c>
      <c r="BA112" s="1006"/>
      <c r="BB112" s="1006"/>
      <c r="BC112" s="1006"/>
      <c r="BD112" s="1006"/>
      <c r="BE112" s="1006"/>
      <c r="BF112" s="1006"/>
      <c r="BG112" s="1006"/>
      <c r="BH112" s="1006"/>
      <c r="BI112" s="1006"/>
      <c r="BJ112" s="1006"/>
      <c r="BK112" s="1006"/>
      <c r="BL112" s="1006"/>
      <c r="BM112" s="1006"/>
      <c r="BN112" s="1006"/>
      <c r="BO112" s="1006"/>
      <c r="BP112" s="1007"/>
      <c r="BQ112" s="975">
        <v>1821677</v>
      </c>
      <c r="BR112" s="976"/>
      <c r="BS112" s="976"/>
      <c r="BT112" s="976"/>
      <c r="BU112" s="976"/>
      <c r="BV112" s="976">
        <v>1700777</v>
      </c>
      <c r="BW112" s="976"/>
      <c r="BX112" s="976"/>
      <c r="BY112" s="976"/>
      <c r="BZ112" s="976"/>
      <c r="CA112" s="976">
        <v>1473233</v>
      </c>
      <c r="CB112" s="976"/>
      <c r="CC112" s="976"/>
      <c r="CD112" s="976"/>
      <c r="CE112" s="976"/>
      <c r="CF112" s="970">
        <v>75.2</v>
      </c>
      <c r="CG112" s="971"/>
      <c r="CH112" s="971"/>
      <c r="CI112" s="971"/>
      <c r="CJ112" s="971"/>
      <c r="CK112" s="1001"/>
      <c r="CL112" s="1002"/>
      <c r="CM112" s="972" t="s">
        <v>454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130</v>
      </c>
      <c r="DH112" s="976"/>
      <c r="DI112" s="976"/>
      <c r="DJ112" s="976"/>
      <c r="DK112" s="976"/>
      <c r="DL112" s="976" t="s">
        <v>130</v>
      </c>
      <c r="DM112" s="976"/>
      <c r="DN112" s="976"/>
      <c r="DO112" s="976"/>
      <c r="DP112" s="976"/>
      <c r="DQ112" s="976" t="s">
        <v>420</v>
      </c>
      <c r="DR112" s="976"/>
      <c r="DS112" s="976"/>
      <c r="DT112" s="976"/>
      <c r="DU112" s="976"/>
      <c r="DV112" s="977" t="s">
        <v>447</v>
      </c>
      <c r="DW112" s="977"/>
      <c r="DX112" s="977"/>
      <c r="DY112" s="977"/>
      <c r="DZ112" s="978"/>
    </row>
    <row r="113" spans="1:130" s="247" customFormat="1" ht="26.25" customHeight="1" x14ac:dyDescent="0.15">
      <c r="A113" s="1010"/>
      <c r="B113" s="1011"/>
      <c r="C113" s="1006" t="s">
        <v>455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137413</v>
      </c>
      <c r="AB113" s="990"/>
      <c r="AC113" s="990"/>
      <c r="AD113" s="990"/>
      <c r="AE113" s="991"/>
      <c r="AF113" s="992">
        <v>128540</v>
      </c>
      <c r="AG113" s="990"/>
      <c r="AH113" s="990"/>
      <c r="AI113" s="990"/>
      <c r="AJ113" s="991"/>
      <c r="AK113" s="992">
        <v>97353</v>
      </c>
      <c r="AL113" s="990"/>
      <c r="AM113" s="990"/>
      <c r="AN113" s="990"/>
      <c r="AO113" s="991"/>
      <c r="AP113" s="993">
        <v>5</v>
      </c>
      <c r="AQ113" s="994"/>
      <c r="AR113" s="994"/>
      <c r="AS113" s="994"/>
      <c r="AT113" s="995"/>
      <c r="AU113" s="956"/>
      <c r="AV113" s="957"/>
      <c r="AW113" s="957"/>
      <c r="AX113" s="957"/>
      <c r="AY113" s="957"/>
      <c r="AZ113" s="1005" t="s">
        <v>456</v>
      </c>
      <c r="BA113" s="1006"/>
      <c r="BB113" s="1006"/>
      <c r="BC113" s="1006"/>
      <c r="BD113" s="1006"/>
      <c r="BE113" s="1006"/>
      <c r="BF113" s="1006"/>
      <c r="BG113" s="1006"/>
      <c r="BH113" s="1006"/>
      <c r="BI113" s="1006"/>
      <c r="BJ113" s="1006"/>
      <c r="BK113" s="1006"/>
      <c r="BL113" s="1006"/>
      <c r="BM113" s="1006"/>
      <c r="BN113" s="1006"/>
      <c r="BO113" s="1006"/>
      <c r="BP113" s="1007"/>
      <c r="BQ113" s="975">
        <v>111541</v>
      </c>
      <c r="BR113" s="976"/>
      <c r="BS113" s="976"/>
      <c r="BT113" s="976"/>
      <c r="BU113" s="976"/>
      <c r="BV113" s="976">
        <v>96517</v>
      </c>
      <c r="BW113" s="976"/>
      <c r="BX113" s="976"/>
      <c r="BY113" s="976"/>
      <c r="BZ113" s="976"/>
      <c r="CA113" s="976">
        <v>81414</v>
      </c>
      <c r="CB113" s="976"/>
      <c r="CC113" s="976"/>
      <c r="CD113" s="976"/>
      <c r="CE113" s="976"/>
      <c r="CF113" s="970">
        <v>4.2</v>
      </c>
      <c r="CG113" s="971"/>
      <c r="CH113" s="971"/>
      <c r="CI113" s="971"/>
      <c r="CJ113" s="971"/>
      <c r="CK113" s="1001"/>
      <c r="CL113" s="1002"/>
      <c r="CM113" s="972" t="s">
        <v>457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447</v>
      </c>
      <c r="DM113" s="1015"/>
      <c r="DN113" s="1015"/>
      <c r="DO113" s="1015"/>
      <c r="DP113" s="1016"/>
      <c r="DQ113" s="1017" t="s">
        <v>130</v>
      </c>
      <c r="DR113" s="1015"/>
      <c r="DS113" s="1015"/>
      <c r="DT113" s="1015"/>
      <c r="DU113" s="1016"/>
      <c r="DV113" s="1018" t="s">
        <v>130</v>
      </c>
      <c r="DW113" s="1019"/>
      <c r="DX113" s="1019"/>
      <c r="DY113" s="1019"/>
      <c r="DZ113" s="1020"/>
    </row>
    <row r="114" spans="1:130" s="247" customFormat="1" ht="26.25" customHeight="1" x14ac:dyDescent="0.15">
      <c r="A114" s="1010"/>
      <c r="B114" s="1011"/>
      <c r="C114" s="1006" t="s">
        <v>458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15144</v>
      </c>
      <c r="AB114" s="1015"/>
      <c r="AC114" s="1015"/>
      <c r="AD114" s="1015"/>
      <c r="AE114" s="1016"/>
      <c r="AF114" s="1017">
        <v>15872</v>
      </c>
      <c r="AG114" s="1015"/>
      <c r="AH114" s="1015"/>
      <c r="AI114" s="1015"/>
      <c r="AJ114" s="1016"/>
      <c r="AK114" s="1017">
        <v>15864</v>
      </c>
      <c r="AL114" s="1015"/>
      <c r="AM114" s="1015"/>
      <c r="AN114" s="1015"/>
      <c r="AO114" s="1016"/>
      <c r="AP114" s="1018">
        <v>0.8</v>
      </c>
      <c r="AQ114" s="1019"/>
      <c r="AR114" s="1019"/>
      <c r="AS114" s="1019"/>
      <c r="AT114" s="1020"/>
      <c r="AU114" s="956"/>
      <c r="AV114" s="957"/>
      <c r="AW114" s="957"/>
      <c r="AX114" s="957"/>
      <c r="AY114" s="957"/>
      <c r="AZ114" s="1005" t="s">
        <v>459</v>
      </c>
      <c r="BA114" s="1006"/>
      <c r="BB114" s="1006"/>
      <c r="BC114" s="1006"/>
      <c r="BD114" s="1006"/>
      <c r="BE114" s="1006"/>
      <c r="BF114" s="1006"/>
      <c r="BG114" s="1006"/>
      <c r="BH114" s="1006"/>
      <c r="BI114" s="1006"/>
      <c r="BJ114" s="1006"/>
      <c r="BK114" s="1006"/>
      <c r="BL114" s="1006"/>
      <c r="BM114" s="1006"/>
      <c r="BN114" s="1006"/>
      <c r="BO114" s="1006"/>
      <c r="BP114" s="1007"/>
      <c r="BQ114" s="975">
        <v>867010</v>
      </c>
      <c r="BR114" s="976"/>
      <c r="BS114" s="976"/>
      <c r="BT114" s="976"/>
      <c r="BU114" s="976"/>
      <c r="BV114" s="976">
        <v>832407</v>
      </c>
      <c r="BW114" s="976"/>
      <c r="BX114" s="976"/>
      <c r="BY114" s="976"/>
      <c r="BZ114" s="976"/>
      <c r="CA114" s="976">
        <v>846903</v>
      </c>
      <c r="CB114" s="976"/>
      <c r="CC114" s="976"/>
      <c r="CD114" s="976"/>
      <c r="CE114" s="976"/>
      <c r="CF114" s="970">
        <v>43.3</v>
      </c>
      <c r="CG114" s="971"/>
      <c r="CH114" s="971"/>
      <c r="CI114" s="971"/>
      <c r="CJ114" s="971"/>
      <c r="CK114" s="1001"/>
      <c r="CL114" s="1002"/>
      <c r="CM114" s="972" t="s">
        <v>460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420</v>
      </c>
      <c r="DM114" s="1015"/>
      <c r="DN114" s="1015"/>
      <c r="DO114" s="1015"/>
      <c r="DP114" s="1016"/>
      <c r="DQ114" s="1017" t="s">
        <v>420</v>
      </c>
      <c r="DR114" s="1015"/>
      <c r="DS114" s="1015"/>
      <c r="DT114" s="1015"/>
      <c r="DU114" s="1016"/>
      <c r="DV114" s="1018" t="s">
        <v>420</v>
      </c>
      <c r="DW114" s="1019"/>
      <c r="DX114" s="1019"/>
      <c r="DY114" s="1019"/>
      <c r="DZ114" s="1020"/>
    </row>
    <row r="115" spans="1:130" s="247" customFormat="1" ht="26.25" customHeight="1" x14ac:dyDescent="0.15">
      <c r="A115" s="1010"/>
      <c r="B115" s="1011"/>
      <c r="C115" s="1006" t="s">
        <v>461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1300</v>
      </c>
      <c r="AB115" s="990"/>
      <c r="AC115" s="990"/>
      <c r="AD115" s="990"/>
      <c r="AE115" s="991"/>
      <c r="AF115" s="992">
        <v>1684</v>
      </c>
      <c r="AG115" s="990"/>
      <c r="AH115" s="990"/>
      <c r="AI115" s="990"/>
      <c r="AJ115" s="991"/>
      <c r="AK115" s="992" t="s">
        <v>420</v>
      </c>
      <c r="AL115" s="990"/>
      <c r="AM115" s="990"/>
      <c r="AN115" s="990"/>
      <c r="AO115" s="991"/>
      <c r="AP115" s="993" t="s">
        <v>130</v>
      </c>
      <c r="AQ115" s="994"/>
      <c r="AR115" s="994"/>
      <c r="AS115" s="994"/>
      <c r="AT115" s="995"/>
      <c r="AU115" s="956"/>
      <c r="AV115" s="957"/>
      <c r="AW115" s="957"/>
      <c r="AX115" s="957"/>
      <c r="AY115" s="957"/>
      <c r="AZ115" s="1005" t="s">
        <v>462</v>
      </c>
      <c r="BA115" s="1006"/>
      <c r="BB115" s="1006"/>
      <c r="BC115" s="1006"/>
      <c r="BD115" s="1006"/>
      <c r="BE115" s="1006"/>
      <c r="BF115" s="1006"/>
      <c r="BG115" s="1006"/>
      <c r="BH115" s="1006"/>
      <c r="BI115" s="1006"/>
      <c r="BJ115" s="1006"/>
      <c r="BK115" s="1006"/>
      <c r="BL115" s="1006"/>
      <c r="BM115" s="1006"/>
      <c r="BN115" s="1006"/>
      <c r="BO115" s="1006"/>
      <c r="BP115" s="1007"/>
      <c r="BQ115" s="975" t="s">
        <v>447</v>
      </c>
      <c r="BR115" s="976"/>
      <c r="BS115" s="976"/>
      <c r="BT115" s="976"/>
      <c r="BU115" s="976"/>
      <c r="BV115" s="976" t="s">
        <v>447</v>
      </c>
      <c r="BW115" s="976"/>
      <c r="BX115" s="976"/>
      <c r="BY115" s="976"/>
      <c r="BZ115" s="976"/>
      <c r="CA115" s="976" t="s">
        <v>449</v>
      </c>
      <c r="CB115" s="976"/>
      <c r="CC115" s="976"/>
      <c r="CD115" s="976"/>
      <c r="CE115" s="976"/>
      <c r="CF115" s="970" t="s">
        <v>130</v>
      </c>
      <c r="CG115" s="971"/>
      <c r="CH115" s="971"/>
      <c r="CI115" s="971"/>
      <c r="CJ115" s="971"/>
      <c r="CK115" s="1001"/>
      <c r="CL115" s="1002"/>
      <c r="CM115" s="1005" t="s">
        <v>463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447</v>
      </c>
      <c r="DH115" s="1015"/>
      <c r="DI115" s="1015"/>
      <c r="DJ115" s="1015"/>
      <c r="DK115" s="1016"/>
      <c r="DL115" s="1017" t="s">
        <v>130</v>
      </c>
      <c r="DM115" s="1015"/>
      <c r="DN115" s="1015"/>
      <c r="DO115" s="1015"/>
      <c r="DP115" s="1016"/>
      <c r="DQ115" s="1017" t="s">
        <v>449</v>
      </c>
      <c r="DR115" s="1015"/>
      <c r="DS115" s="1015"/>
      <c r="DT115" s="1015"/>
      <c r="DU115" s="1016"/>
      <c r="DV115" s="1018" t="s">
        <v>420</v>
      </c>
      <c r="DW115" s="1019"/>
      <c r="DX115" s="1019"/>
      <c r="DY115" s="1019"/>
      <c r="DZ115" s="1020"/>
    </row>
    <row r="116" spans="1:130" s="247" customFormat="1" ht="26.25" customHeight="1" x14ac:dyDescent="0.15">
      <c r="A116" s="1012"/>
      <c r="B116" s="1013"/>
      <c r="C116" s="1021" t="s">
        <v>464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420</v>
      </c>
      <c r="AB116" s="1015"/>
      <c r="AC116" s="1015"/>
      <c r="AD116" s="1015"/>
      <c r="AE116" s="1016"/>
      <c r="AF116" s="1017" t="s">
        <v>447</v>
      </c>
      <c r="AG116" s="1015"/>
      <c r="AH116" s="1015"/>
      <c r="AI116" s="1015"/>
      <c r="AJ116" s="1016"/>
      <c r="AK116" s="1017" t="s">
        <v>130</v>
      </c>
      <c r="AL116" s="1015"/>
      <c r="AM116" s="1015"/>
      <c r="AN116" s="1015"/>
      <c r="AO116" s="1016"/>
      <c r="AP116" s="1018" t="s">
        <v>449</v>
      </c>
      <c r="AQ116" s="1019"/>
      <c r="AR116" s="1019"/>
      <c r="AS116" s="1019"/>
      <c r="AT116" s="1020"/>
      <c r="AU116" s="956"/>
      <c r="AV116" s="957"/>
      <c r="AW116" s="957"/>
      <c r="AX116" s="957"/>
      <c r="AY116" s="957"/>
      <c r="AZ116" s="1023" t="s">
        <v>465</v>
      </c>
      <c r="BA116" s="1024"/>
      <c r="BB116" s="1024"/>
      <c r="BC116" s="1024"/>
      <c r="BD116" s="1024"/>
      <c r="BE116" s="1024"/>
      <c r="BF116" s="1024"/>
      <c r="BG116" s="1024"/>
      <c r="BH116" s="1024"/>
      <c r="BI116" s="1024"/>
      <c r="BJ116" s="1024"/>
      <c r="BK116" s="1024"/>
      <c r="BL116" s="1024"/>
      <c r="BM116" s="1024"/>
      <c r="BN116" s="1024"/>
      <c r="BO116" s="1024"/>
      <c r="BP116" s="1025"/>
      <c r="BQ116" s="975" t="s">
        <v>449</v>
      </c>
      <c r="BR116" s="976"/>
      <c r="BS116" s="976"/>
      <c r="BT116" s="976"/>
      <c r="BU116" s="976"/>
      <c r="BV116" s="976" t="s">
        <v>449</v>
      </c>
      <c r="BW116" s="976"/>
      <c r="BX116" s="976"/>
      <c r="BY116" s="976"/>
      <c r="BZ116" s="976"/>
      <c r="CA116" s="976" t="s">
        <v>130</v>
      </c>
      <c r="CB116" s="976"/>
      <c r="CC116" s="976"/>
      <c r="CD116" s="976"/>
      <c r="CE116" s="976"/>
      <c r="CF116" s="970" t="s">
        <v>130</v>
      </c>
      <c r="CG116" s="971"/>
      <c r="CH116" s="971"/>
      <c r="CI116" s="971"/>
      <c r="CJ116" s="971"/>
      <c r="CK116" s="1001"/>
      <c r="CL116" s="1002"/>
      <c r="CM116" s="972" t="s">
        <v>466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420</v>
      </c>
      <c r="DH116" s="1015"/>
      <c r="DI116" s="1015"/>
      <c r="DJ116" s="1015"/>
      <c r="DK116" s="1016"/>
      <c r="DL116" s="1017" t="s">
        <v>420</v>
      </c>
      <c r="DM116" s="1015"/>
      <c r="DN116" s="1015"/>
      <c r="DO116" s="1015"/>
      <c r="DP116" s="1016"/>
      <c r="DQ116" s="1017" t="s">
        <v>447</v>
      </c>
      <c r="DR116" s="1015"/>
      <c r="DS116" s="1015"/>
      <c r="DT116" s="1015"/>
      <c r="DU116" s="1016"/>
      <c r="DV116" s="1018" t="s">
        <v>420</v>
      </c>
      <c r="DW116" s="1019"/>
      <c r="DX116" s="1019"/>
      <c r="DY116" s="1019"/>
      <c r="DZ116" s="1020"/>
    </row>
    <row r="117" spans="1:130" s="247" customFormat="1" ht="26.25" customHeight="1" x14ac:dyDescent="0.15">
      <c r="A117" s="960" t="s">
        <v>191</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467</v>
      </c>
      <c r="Z117" s="942"/>
      <c r="AA117" s="1032">
        <v>593942</v>
      </c>
      <c r="AB117" s="1033"/>
      <c r="AC117" s="1033"/>
      <c r="AD117" s="1033"/>
      <c r="AE117" s="1034"/>
      <c r="AF117" s="1035">
        <v>555880</v>
      </c>
      <c r="AG117" s="1033"/>
      <c r="AH117" s="1033"/>
      <c r="AI117" s="1033"/>
      <c r="AJ117" s="1034"/>
      <c r="AK117" s="1035">
        <v>531192</v>
      </c>
      <c r="AL117" s="1033"/>
      <c r="AM117" s="1033"/>
      <c r="AN117" s="1033"/>
      <c r="AO117" s="1034"/>
      <c r="AP117" s="1036"/>
      <c r="AQ117" s="1037"/>
      <c r="AR117" s="1037"/>
      <c r="AS117" s="1037"/>
      <c r="AT117" s="1038"/>
      <c r="AU117" s="956"/>
      <c r="AV117" s="957"/>
      <c r="AW117" s="957"/>
      <c r="AX117" s="957"/>
      <c r="AY117" s="957"/>
      <c r="AZ117" s="1023" t="s">
        <v>468</v>
      </c>
      <c r="BA117" s="1024"/>
      <c r="BB117" s="1024"/>
      <c r="BC117" s="1024"/>
      <c r="BD117" s="1024"/>
      <c r="BE117" s="1024"/>
      <c r="BF117" s="1024"/>
      <c r="BG117" s="1024"/>
      <c r="BH117" s="1024"/>
      <c r="BI117" s="1024"/>
      <c r="BJ117" s="1024"/>
      <c r="BK117" s="1024"/>
      <c r="BL117" s="1024"/>
      <c r="BM117" s="1024"/>
      <c r="BN117" s="1024"/>
      <c r="BO117" s="1024"/>
      <c r="BP117" s="1025"/>
      <c r="BQ117" s="975" t="s">
        <v>420</v>
      </c>
      <c r="BR117" s="976"/>
      <c r="BS117" s="976"/>
      <c r="BT117" s="976"/>
      <c r="BU117" s="976"/>
      <c r="BV117" s="976" t="s">
        <v>130</v>
      </c>
      <c r="BW117" s="976"/>
      <c r="BX117" s="976"/>
      <c r="BY117" s="976"/>
      <c r="BZ117" s="976"/>
      <c r="CA117" s="976" t="s">
        <v>130</v>
      </c>
      <c r="CB117" s="976"/>
      <c r="CC117" s="976"/>
      <c r="CD117" s="976"/>
      <c r="CE117" s="976"/>
      <c r="CF117" s="970" t="s">
        <v>130</v>
      </c>
      <c r="CG117" s="971"/>
      <c r="CH117" s="971"/>
      <c r="CI117" s="971"/>
      <c r="CJ117" s="971"/>
      <c r="CK117" s="1001"/>
      <c r="CL117" s="1002"/>
      <c r="CM117" s="972" t="s">
        <v>469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130</v>
      </c>
      <c r="DM117" s="1015"/>
      <c r="DN117" s="1015"/>
      <c r="DO117" s="1015"/>
      <c r="DP117" s="1016"/>
      <c r="DQ117" s="1017" t="s">
        <v>420</v>
      </c>
      <c r="DR117" s="1015"/>
      <c r="DS117" s="1015"/>
      <c r="DT117" s="1015"/>
      <c r="DU117" s="1016"/>
      <c r="DV117" s="1018" t="s">
        <v>420</v>
      </c>
      <c r="DW117" s="1019"/>
      <c r="DX117" s="1019"/>
      <c r="DY117" s="1019"/>
      <c r="DZ117" s="1020"/>
    </row>
    <row r="118" spans="1:130" s="247" customFormat="1" ht="26.25" customHeight="1" x14ac:dyDescent="0.15">
      <c r="A118" s="960" t="s">
        <v>441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439</v>
      </c>
      <c r="AB118" s="941"/>
      <c r="AC118" s="941"/>
      <c r="AD118" s="941"/>
      <c r="AE118" s="942"/>
      <c r="AF118" s="940" t="s">
        <v>313</v>
      </c>
      <c r="AG118" s="941"/>
      <c r="AH118" s="941"/>
      <c r="AI118" s="941"/>
      <c r="AJ118" s="942"/>
      <c r="AK118" s="940" t="s">
        <v>312</v>
      </c>
      <c r="AL118" s="941"/>
      <c r="AM118" s="941"/>
      <c r="AN118" s="941"/>
      <c r="AO118" s="942"/>
      <c r="AP118" s="1027" t="s">
        <v>440</v>
      </c>
      <c r="AQ118" s="1028"/>
      <c r="AR118" s="1028"/>
      <c r="AS118" s="1028"/>
      <c r="AT118" s="1029"/>
      <c r="AU118" s="956"/>
      <c r="AV118" s="957"/>
      <c r="AW118" s="957"/>
      <c r="AX118" s="957"/>
      <c r="AY118" s="957"/>
      <c r="AZ118" s="1030" t="s">
        <v>470</v>
      </c>
      <c r="BA118" s="1021"/>
      <c r="BB118" s="1021"/>
      <c r="BC118" s="1021"/>
      <c r="BD118" s="1021"/>
      <c r="BE118" s="1021"/>
      <c r="BF118" s="1021"/>
      <c r="BG118" s="1021"/>
      <c r="BH118" s="1021"/>
      <c r="BI118" s="1021"/>
      <c r="BJ118" s="1021"/>
      <c r="BK118" s="1021"/>
      <c r="BL118" s="1021"/>
      <c r="BM118" s="1021"/>
      <c r="BN118" s="1021"/>
      <c r="BO118" s="1021"/>
      <c r="BP118" s="1022"/>
      <c r="BQ118" s="1053" t="s">
        <v>420</v>
      </c>
      <c r="BR118" s="1054"/>
      <c r="BS118" s="1054"/>
      <c r="BT118" s="1054"/>
      <c r="BU118" s="1054"/>
      <c r="BV118" s="1054" t="s">
        <v>130</v>
      </c>
      <c r="BW118" s="1054"/>
      <c r="BX118" s="1054"/>
      <c r="BY118" s="1054"/>
      <c r="BZ118" s="1054"/>
      <c r="CA118" s="1054" t="s">
        <v>420</v>
      </c>
      <c r="CB118" s="1054"/>
      <c r="CC118" s="1054"/>
      <c r="CD118" s="1054"/>
      <c r="CE118" s="1054"/>
      <c r="CF118" s="970" t="s">
        <v>130</v>
      </c>
      <c r="CG118" s="971"/>
      <c r="CH118" s="971"/>
      <c r="CI118" s="971"/>
      <c r="CJ118" s="971"/>
      <c r="CK118" s="1001"/>
      <c r="CL118" s="1002"/>
      <c r="CM118" s="972" t="s">
        <v>471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420</v>
      </c>
      <c r="DH118" s="1015"/>
      <c r="DI118" s="1015"/>
      <c r="DJ118" s="1015"/>
      <c r="DK118" s="1016"/>
      <c r="DL118" s="1017" t="s">
        <v>130</v>
      </c>
      <c r="DM118" s="1015"/>
      <c r="DN118" s="1015"/>
      <c r="DO118" s="1015"/>
      <c r="DP118" s="1016"/>
      <c r="DQ118" s="1017" t="s">
        <v>420</v>
      </c>
      <c r="DR118" s="1015"/>
      <c r="DS118" s="1015"/>
      <c r="DT118" s="1015"/>
      <c r="DU118" s="1016"/>
      <c r="DV118" s="1018" t="s">
        <v>130</v>
      </c>
      <c r="DW118" s="1019"/>
      <c r="DX118" s="1019"/>
      <c r="DY118" s="1019"/>
      <c r="DZ118" s="1020"/>
    </row>
    <row r="119" spans="1:130" s="247" customFormat="1" ht="26.25" customHeight="1" x14ac:dyDescent="0.15">
      <c r="A119" s="1120" t="s">
        <v>444</v>
      </c>
      <c r="B119" s="1000"/>
      <c r="C119" s="979" t="s">
        <v>445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130</v>
      </c>
      <c r="AB119" s="948"/>
      <c r="AC119" s="948"/>
      <c r="AD119" s="948"/>
      <c r="AE119" s="949"/>
      <c r="AF119" s="950" t="s">
        <v>420</v>
      </c>
      <c r="AG119" s="948"/>
      <c r="AH119" s="948"/>
      <c r="AI119" s="948"/>
      <c r="AJ119" s="949"/>
      <c r="AK119" s="950" t="s">
        <v>420</v>
      </c>
      <c r="AL119" s="948"/>
      <c r="AM119" s="948"/>
      <c r="AN119" s="948"/>
      <c r="AO119" s="949"/>
      <c r="AP119" s="951" t="s">
        <v>130</v>
      </c>
      <c r="AQ119" s="952"/>
      <c r="AR119" s="952"/>
      <c r="AS119" s="952"/>
      <c r="AT119" s="953"/>
      <c r="AU119" s="958"/>
      <c r="AV119" s="959"/>
      <c r="AW119" s="959"/>
      <c r="AX119" s="959"/>
      <c r="AY119" s="959"/>
      <c r="AZ119" s="278" t="s">
        <v>191</v>
      </c>
      <c r="BA119" s="278"/>
      <c r="BB119" s="278"/>
      <c r="BC119" s="278"/>
      <c r="BD119" s="278"/>
      <c r="BE119" s="278"/>
      <c r="BF119" s="278"/>
      <c r="BG119" s="278"/>
      <c r="BH119" s="278"/>
      <c r="BI119" s="278"/>
      <c r="BJ119" s="278"/>
      <c r="BK119" s="278"/>
      <c r="BL119" s="278"/>
      <c r="BM119" s="278"/>
      <c r="BN119" s="278"/>
      <c r="BO119" s="1031" t="s">
        <v>472</v>
      </c>
      <c r="BP119" s="1062"/>
      <c r="BQ119" s="1053">
        <v>6649568</v>
      </c>
      <c r="BR119" s="1054"/>
      <c r="BS119" s="1054"/>
      <c r="BT119" s="1054"/>
      <c r="BU119" s="1054"/>
      <c r="BV119" s="1054">
        <v>6386211</v>
      </c>
      <c r="BW119" s="1054"/>
      <c r="BX119" s="1054"/>
      <c r="BY119" s="1054"/>
      <c r="BZ119" s="1054"/>
      <c r="CA119" s="1054">
        <v>6259081</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130</v>
      </c>
      <c r="DH119" s="1040"/>
      <c r="DI119" s="1040"/>
      <c r="DJ119" s="1040"/>
      <c r="DK119" s="1041"/>
      <c r="DL119" s="1039" t="s">
        <v>130</v>
      </c>
      <c r="DM119" s="1040"/>
      <c r="DN119" s="1040"/>
      <c r="DO119" s="1040"/>
      <c r="DP119" s="1041"/>
      <c r="DQ119" s="1039" t="s">
        <v>130</v>
      </c>
      <c r="DR119" s="1040"/>
      <c r="DS119" s="1040"/>
      <c r="DT119" s="1040"/>
      <c r="DU119" s="1041"/>
      <c r="DV119" s="1042" t="s">
        <v>420</v>
      </c>
      <c r="DW119" s="1043"/>
      <c r="DX119" s="1043"/>
      <c r="DY119" s="1043"/>
      <c r="DZ119" s="1044"/>
    </row>
    <row r="120" spans="1:130" s="247" customFormat="1" ht="26.25" customHeight="1" x14ac:dyDescent="0.15">
      <c r="A120" s="1121"/>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130</v>
      </c>
      <c r="AB120" s="1015"/>
      <c r="AC120" s="1015"/>
      <c r="AD120" s="1015"/>
      <c r="AE120" s="1016"/>
      <c r="AF120" s="1017" t="s">
        <v>420</v>
      </c>
      <c r="AG120" s="1015"/>
      <c r="AH120" s="1015"/>
      <c r="AI120" s="1015"/>
      <c r="AJ120" s="1016"/>
      <c r="AK120" s="1017" t="s">
        <v>420</v>
      </c>
      <c r="AL120" s="1015"/>
      <c r="AM120" s="1015"/>
      <c r="AN120" s="1015"/>
      <c r="AO120" s="1016"/>
      <c r="AP120" s="1018" t="s">
        <v>130</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1940921</v>
      </c>
      <c r="BR120" s="983"/>
      <c r="BS120" s="983"/>
      <c r="BT120" s="983"/>
      <c r="BU120" s="983"/>
      <c r="BV120" s="983">
        <v>1793038</v>
      </c>
      <c r="BW120" s="983"/>
      <c r="BX120" s="983"/>
      <c r="BY120" s="983"/>
      <c r="BZ120" s="983"/>
      <c r="CA120" s="983">
        <v>1877715</v>
      </c>
      <c r="CB120" s="983"/>
      <c r="CC120" s="983"/>
      <c r="CD120" s="983"/>
      <c r="CE120" s="983"/>
      <c r="CF120" s="997">
        <v>95.9</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v>542641</v>
      </c>
      <c r="DH120" s="983"/>
      <c r="DI120" s="983"/>
      <c r="DJ120" s="983"/>
      <c r="DK120" s="983"/>
      <c r="DL120" s="983">
        <v>508649</v>
      </c>
      <c r="DM120" s="983"/>
      <c r="DN120" s="983"/>
      <c r="DO120" s="983"/>
      <c r="DP120" s="983"/>
      <c r="DQ120" s="983">
        <v>487152</v>
      </c>
      <c r="DR120" s="983"/>
      <c r="DS120" s="983"/>
      <c r="DT120" s="983"/>
      <c r="DU120" s="983"/>
      <c r="DV120" s="984">
        <v>24.9</v>
      </c>
      <c r="DW120" s="984"/>
      <c r="DX120" s="984"/>
      <c r="DY120" s="984"/>
      <c r="DZ120" s="985"/>
    </row>
    <row r="121" spans="1:130" s="247" customFormat="1" ht="26.25" customHeight="1" x14ac:dyDescent="0.15">
      <c r="A121" s="1121"/>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420</v>
      </c>
      <c r="AG121" s="1015"/>
      <c r="AH121" s="1015"/>
      <c r="AI121" s="1015"/>
      <c r="AJ121" s="1016"/>
      <c r="AK121" s="1017" t="s">
        <v>420</v>
      </c>
      <c r="AL121" s="1015"/>
      <c r="AM121" s="1015"/>
      <c r="AN121" s="1015"/>
      <c r="AO121" s="1016"/>
      <c r="AP121" s="1018" t="s">
        <v>130</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65782</v>
      </c>
      <c r="BR121" s="976"/>
      <c r="BS121" s="976"/>
      <c r="BT121" s="976"/>
      <c r="BU121" s="976"/>
      <c r="BV121" s="976">
        <v>60407</v>
      </c>
      <c r="BW121" s="976"/>
      <c r="BX121" s="976"/>
      <c r="BY121" s="976"/>
      <c r="BZ121" s="976"/>
      <c r="CA121" s="976">
        <v>56296</v>
      </c>
      <c r="CB121" s="976"/>
      <c r="CC121" s="976"/>
      <c r="CD121" s="976"/>
      <c r="CE121" s="976"/>
      <c r="CF121" s="970">
        <v>2.9</v>
      </c>
      <c r="CG121" s="971"/>
      <c r="CH121" s="971"/>
      <c r="CI121" s="971"/>
      <c r="CJ121" s="971"/>
      <c r="CK121" s="1066"/>
      <c r="CL121" s="1067"/>
      <c r="CM121" s="1067"/>
      <c r="CN121" s="1067"/>
      <c r="CO121" s="1068"/>
      <c r="CP121" s="1076" t="s">
        <v>413</v>
      </c>
      <c r="CQ121" s="1077"/>
      <c r="CR121" s="1077"/>
      <c r="CS121" s="1077"/>
      <c r="CT121" s="1077"/>
      <c r="CU121" s="1077"/>
      <c r="CV121" s="1077"/>
      <c r="CW121" s="1077"/>
      <c r="CX121" s="1077"/>
      <c r="CY121" s="1077"/>
      <c r="CZ121" s="1077"/>
      <c r="DA121" s="1077"/>
      <c r="DB121" s="1077"/>
      <c r="DC121" s="1077"/>
      <c r="DD121" s="1077"/>
      <c r="DE121" s="1077"/>
      <c r="DF121" s="1078"/>
      <c r="DG121" s="975">
        <v>442793</v>
      </c>
      <c r="DH121" s="976"/>
      <c r="DI121" s="976"/>
      <c r="DJ121" s="976"/>
      <c r="DK121" s="976"/>
      <c r="DL121" s="976">
        <v>433651</v>
      </c>
      <c r="DM121" s="976"/>
      <c r="DN121" s="976"/>
      <c r="DO121" s="976"/>
      <c r="DP121" s="976"/>
      <c r="DQ121" s="976">
        <v>410247</v>
      </c>
      <c r="DR121" s="976"/>
      <c r="DS121" s="976"/>
      <c r="DT121" s="976"/>
      <c r="DU121" s="976"/>
      <c r="DV121" s="977">
        <v>21</v>
      </c>
      <c r="DW121" s="977"/>
      <c r="DX121" s="977"/>
      <c r="DY121" s="977"/>
      <c r="DZ121" s="978"/>
    </row>
    <row r="122" spans="1:130" s="247" customFormat="1" ht="26.25" customHeight="1" x14ac:dyDescent="0.15">
      <c r="A122" s="1121"/>
      <c r="B122" s="1002"/>
      <c r="C122" s="972" t="s">
        <v>460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420</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4397575</v>
      </c>
      <c r="BR122" s="1054"/>
      <c r="BS122" s="1054"/>
      <c r="BT122" s="1054"/>
      <c r="BU122" s="1054"/>
      <c r="BV122" s="1054">
        <v>4171020</v>
      </c>
      <c r="BW122" s="1054"/>
      <c r="BX122" s="1054"/>
      <c r="BY122" s="1054"/>
      <c r="BZ122" s="1054"/>
      <c r="CA122" s="1054">
        <v>4031688</v>
      </c>
      <c r="CB122" s="1054"/>
      <c r="CC122" s="1054"/>
      <c r="CD122" s="1054"/>
      <c r="CE122" s="1054"/>
      <c r="CF122" s="1074">
        <v>205.9</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v>327670</v>
      </c>
      <c r="DH122" s="976"/>
      <c r="DI122" s="976"/>
      <c r="DJ122" s="976"/>
      <c r="DK122" s="976"/>
      <c r="DL122" s="976">
        <v>337412</v>
      </c>
      <c r="DM122" s="976"/>
      <c r="DN122" s="976"/>
      <c r="DO122" s="976"/>
      <c r="DP122" s="976"/>
      <c r="DQ122" s="976">
        <v>322778</v>
      </c>
      <c r="DR122" s="976"/>
      <c r="DS122" s="976"/>
      <c r="DT122" s="976"/>
      <c r="DU122" s="976"/>
      <c r="DV122" s="977">
        <v>16.5</v>
      </c>
      <c r="DW122" s="977"/>
      <c r="DX122" s="977"/>
      <c r="DY122" s="977"/>
      <c r="DZ122" s="978"/>
    </row>
    <row r="123" spans="1:130" s="247" customFormat="1" ht="26.25" customHeight="1" x14ac:dyDescent="0.15">
      <c r="A123" s="1121"/>
      <c r="B123" s="1002"/>
      <c r="C123" s="972" t="s">
        <v>466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130</v>
      </c>
      <c r="AG123" s="1015"/>
      <c r="AH123" s="1015"/>
      <c r="AI123" s="1015"/>
      <c r="AJ123" s="1016"/>
      <c r="AK123" s="1017" t="s">
        <v>130</v>
      </c>
      <c r="AL123" s="1015"/>
      <c r="AM123" s="1015"/>
      <c r="AN123" s="1015"/>
      <c r="AO123" s="1016"/>
      <c r="AP123" s="1018" t="s">
        <v>130</v>
      </c>
      <c r="AQ123" s="1019"/>
      <c r="AR123" s="1019"/>
      <c r="AS123" s="1019"/>
      <c r="AT123" s="1020"/>
      <c r="AU123" s="1051"/>
      <c r="AV123" s="1052"/>
      <c r="AW123" s="1052"/>
      <c r="AX123" s="1052"/>
      <c r="AY123" s="1052"/>
      <c r="AZ123" s="278" t="s">
        <v>191</v>
      </c>
      <c r="BA123" s="278"/>
      <c r="BB123" s="278"/>
      <c r="BC123" s="278"/>
      <c r="BD123" s="278"/>
      <c r="BE123" s="278"/>
      <c r="BF123" s="278"/>
      <c r="BG123" s="278"/>
      <c r="BH123" s="278"/>
      <c r="BI123" s="278"/>
      <c r="BJ123" s="278"/>
      <c r="BK123" s="278"/>
      <c r="BL123" s="278"/>
      <c r="BM123" s="278"/>
      <c r="BN123" s="278"/>
      <c r="BO123" s="1031" t="s">
        <v>482</v>
      </c>
      <c r="BP123" s="1062"/>
      <c r="BQ123" s="1092">
        <v>6404278</v>
      </c>
      <c r="BR123" s="1093"/>
      <c r="BS123" s="1093"/>
      <c r="BT123" s="1093"/>
      <c r="BU123" s="1093"/>
      <c r="BV123" s="1093">
        <v>6024465</v>
      </c>
      <c r="BW123" s="1093"/>
      <c r="BX123" s="1093"/>
      <c r="BY123" s="1093"/>
      <c r="BZ123" s="1093"/>
      <c r="CA123" s="1093">
        <v>5965699</v>
      </c>
      <c r="CB123" s="1093"/>
      <c r="CC123" s="1093"/>
      <c r="CD123" s="1093"/>
      <c r="CE123" s="1093"/>
      <c r="CF123" s="1055"/>
      <c r="CG123" s="1056"/>
      <c r="CH123" s="1056"/>
      <c r="CI123" s="1056"/>
      <c r="CJ123" s="1057"/>
      <c r="CK123" s="1066"/>
      <c r="CL123" s="1067"/>
      <c r="CM123" s="1067"/>
      <c r="CN123" s="1067"/>
      <c r="CO123" s="1068"/>
      <c r="CP123" s="1076" t="s">
        <v>411</v>
      </c>
      <c r="CQ123" s="1077"/>
      <c r="CR123" s="1077"/>
      <c r="CS123" s="1077"/>
      <c r="CT123" s="1077"/>
      <c r="CU123" s="1077"/>
      <c r="CV123" s="1077"/>
      <c r="CW123" s="1077"/>
      <c r="CX123" s="1077"/>
      <c r="CY123" s="1077"/>
      <c r="CZ123" s="1077"/>
      <c r="DA123" s="1077"/>
      <c r="DB123" s="1077"/>
      <c r="DC123" s="1077"/>
      <c r="DD123" s="1077"/>
      <c r="DE123" s="1077"/>
      <c r="DF123" s="1078"/>
      <c r="DG123" s="1014">
        <v>508573</v>
      </c>
      <c r="DH123" s="1015"/>
      <c r="DI123" s="1015"/>
      <c r="DJ123" s="1015"/>
      <c r="DK123" s="1016"/>
      <c r="DL123" s="1017">
        <v>416426</v>
      </c>
      <c r="DM123" s="1015"/>
      <c r="DN123" s="1015"/>
      <c r="DO123" s="1015"/>
      <c r="DP123" s="1016"/>
      <c r="DQ123" s="1017">
        <v>253056</v>
      </c>
      <c r="DR123" s="1015"/>
      <c r="DS123" s="1015"/>
      <c r="DT123" s="1015"/>
      <c r="DU123" s="1016"/>
      <c r="DV123" s="1018">
        <v>12.9</v>
      </c>
      <c r="DW123" s="1019"/>
      <c r="DX123" s="1019"/>
      <c r="DY123" s="1019"/>
      <c r="DZ123" s="1020"/>
    </row>
    <row r="124" spans="1:130" s="247" customFormat="1" ht="26.25" customHeight="1" thickBot="1" x14ac:dyDescent="0.2">
      <c r="A124" s="1121"/>
      <c r="B124" s="1002"/>
      <c r="C124" s="972" t="s">
        <v>469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420</v>
      </c>
      <c r="AB124" s="1015"/>
      <c r="AC124" s="1015"/>
      <c r="AD124" s="1015"/>
      <c r="AE124" s="1016"/>
      <c r="AF124" s="1017" t="s">
        <v>420</v>
      </c>
      <c r="AG124" s="1015"/>
      <c r="AH124" s="1015"/>
      <c r="AI124" s="1015"/>
      <c r="AJ124" s="1016"/>
      <c r="AK124" s="1017" t="s">
        <v>420</v>
      </c>
      <c r="AL124" s="1015"/>
      <c r="AM124" s="1015"/>
      <c r="AN124" s="1015"/>
      <c r="AO124" s="1016"/>
      <c r="AP124" s="1018" t="s">
        <v>420</v>
      </c>
      <c r="AQ124" s="1019"/>
      <c r="AR124" s="1019"/>
      <c r="AS124" s="1019"/>
      <c r="AT124" s="1020"/>
      <c r="AU124" s="1088" t="s">
        <v>483</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12.4</v>
      </c>
      <c r="BR124" s="1084"/>
      <c r="BS124" s="1084"/>
      <c r="BT124" s="1084"/>
      <c r="BU124" s="1084"/>
      <c r="BV124" s="1084">
        <v>18.8</v>
      </c>
      <c r="BW124" s="1084"/>
      <c r="BX124" s="1084"/>
      <c r="BY124" s="1084"/>
      <c r="BZ124" s="1084"/>
      <c r="CA124" s="1084">
        <v>14.9</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420</v>
      </c>
      <c r="DH124" s="1040"/>
      <c r="DI124" s="1040"/>
      <c r="DJ124" s="1040"/>
      <c r="DK124" s="1041"/>
      <c r="DL124" s="1039">
        <v>4639</v>
      </c>
      <c r="DM124" s="1040"/>
      <c r="DN124" s="1040"/>
      <c r="DO124" s="1040"/>
      <c r="DP124" s="1041"/>
      <c r="DQ124" s="1039" t="s">
        <v>130</v>
      </c>
      <c r="DR124" s="1040"/>
      <c r="DS124" s="1040"/>
      <c r="DT124" s="1040"/>
      <c r="DU124" s="1041"/>
      <c r="DV124" s="1042" t="s">
        <v>420</v>
      </c>
      <c r="DW124" s="1043"/>
      <c r="DX124" s="1043"/>
      <c r="DY124" s="1043"/>
      <c r="DZ124" s="1044"/>
    </row>
    <row r="125" spans="1:130" s="247" customFormat="1" ht="26.25" customHeight="1" x14ac:dyDescent="0.15">
      <c r="A125" s="1121"/>
      <c r="B125" s="1002"/>
      <c r="C125" s="972" t="s">
        <v>471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420</v>
      </c>
      <c r="AB125" s="1015"/>
      <c r="AC125" s="1015"/>
      <c r="AD125" s="1015"/>
      <c r="AE125" s="1016"/>
      <c r="AF125" s="1017" t="s">
        <v>420</v>
      </c>
      <c r="AG125" s="1015"/>
      <c r="AH125" s="1015"/>
      <c r="AI125" s="1015"/>
      <c r="AJ125" s="1016"/>
      <c r="AK125" s="1017" t="s">
        <v>420</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420</v>
      </c>
      <c r="DH125" s="983"/>
      <c r="DI125" s="983"/>
      <c r="DJ125" s="983"/>
      <c r="DK125" s="983"/>
      <c r="DL125" s="983" t="s">
        <v>420</v>
      </c>
      <c r="DM125" s="983"/>
      <c r="DN125" s="983"/>
      <c r="DO125" s="983"/>
      <c r="DP125" s="983"/>
      <c r="DQ125" s="983" t="s">
        <v>420</v>
      </c>
      <c r="DR125" s="983"/>
      <c r="DS125" s="983"/>
      <c r="DT125" s="983"/>
      <c r="DU125" s="983"/>
      <c r="DV125" s="984" t="s">
        <v>130</v>
      </c>
      <c r="DW125" s="984"/>
      <c r="DX125" s="984"/>
      <c r="DY125" s="984"/>
      <c r="DZ125" s="985"/>
    </row>
    <row r="126" spans="1:130" s="247" customFormat="1" ht="26.25" customHeight="1" thickBot="1" x14ac:dyDescent="0.2">
      <c r="A126" s="1121"/>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1300</v>
      </c>
      <c r="AB126" s="1015"/>
      <c r="AC126" s="1015"/>
      <c r="AD126" s="1015"/>
      <c r="AE126" s="1016"/>
      <c r="AF126" s="1017">
        <v>1684</v>
      </c>
      <c r="AG126" s="1015"/>
      <c r="AH126" s="1015"/>
      <c r="AI126" s="1015"/>
      <c r="AJ126" s="1016"/>
      <c r="AK126" s="1017" t="s">
        <v>420</v>
      </c>
      <c r="AL126" s="1015"/>
      <c r="AM126" s="1015"/>
      <c r="AN126" s="1015"/>
      <c r="AO126" s="1016"/>
      <c r="AP126" s="1018" t="s">
        <v>420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420</v>
      </c>
      <c r="DH126" s="976"/>
      <c r="DI126" s="976"/>
      <c r="DJ126" s="976"/>
      <c r="DK126" s="976"/>
      <c r="DL126" s="976" t="s">
        <v>420</v>
      </c>
      <c r="DM126" s="976"/>
      <c r="DN126" s="976"/>
      <c r="DO126" s="976"/>
      <c r="DP126" s="976"/>
      <c r="DQ126" s="976" t="s">
        <v>420</v>
      </c>
      <c r="DR126" s="976"/>
      <c r="DS126" s="976"/>
      <c r="DT126" s="976"/>
      <c r="DU126" s="976"/>
      <c r="DV126" s="977" t="s">
        <v>130</v>
      </c>
      <c r="DW126" s="977"/>
      <c r="DX126" s="977"/>
      <c r="DY126" s="977"/>
      <c r="DZ126" s="978"/>
    </row>
    <row r="127" spans="1:130" s="247" customFormat="1" ht="26.25" customHeight="1" x14ac:dyDescent="0.15">
      <c r="A127" s="1122"/>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420</v>
      </c>
      <c r="AB127" s="1015"/>
      <c r="AC127" s="1015"/>
      <c r="AD127" s="1015"/>
      <c r="AE127" s="1016"/>
      <c r="AF127" s="1017" t="s">
        <v>130</v>
      </c>
      <c r="AG127" s="1015"/>
      <c r="AH127" s="1015"/>
      <c r="AI127" s="1015"/>
      <c r="AJ127" s="1016"/>
      <c r="AK127" s="1017" t="s">
        <v>420</v>
      </c>
      <c r="AL127" s="1015"/>
      <c r="AM127" s="1015"/>
      <c r="AN127" s="1015"/>
      <c r="AO127" s="1016"/>
      <c r="AP127" s="1018" t="s">
        <v>420</v>
      </c>
      <c r="AQ127" s="1019"/>
      <c r="AR127" s="1019"/>
      <c r="AS127" s="1019"/>
      <c r="AT127" s="1020"/>
      <c r="AU127" s="283"/>
      <c r="AV127" s="283"/>
      <c r="AW127" s="283"/>
      <c r="AX127" s="1094" t="s">
        <v>489</v>
      </c>
      <c r="AY127" s="1095"/>
      <c r="AZ127" s="1095"/>
      <c r="BA127" s="1095"/>
      <c r="BB127" s="1095"/>
      <c r="BC127" s="1095"/>
      <c r="BD127" s="1095"/>
      <c r="BE127" s="1096"/>
      <c r="BF127" s="1097" t="s">
        <v>490</v>
      </c>
      <c r="BG127" s="1095"/>
      <c r="BH127" s="1095"/>
      <c r="BI127" s="1095"/>
      <c r="BJ127" s="1095"/>
      <c r="BK127" s="1095"/>
      <c r="BL127" s="1096"/>
      <c r="BM127" s="1097" t="s">
        <v>491</v>
      </c>
      <c r="BN127" s="1095"/>
      <c r="BO127" s="1095"/>
      <c r="BP127" s="1095"/>
      <c r="BQ127" s="1095"/>
      <c r="BR127" s="1095"/>
      <c r="BS127" s="1096"/>
      <c r="BT127" s="1097" t="s">
        <v>492</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130</v>
      </c>
      <c r="DH127" s="976"/>
      <c r="DI127" s="976"/>
      <c r="DJ127" s="976"/>
      <c r="DK127" s="976"/>
      <c r="DL127" s="976" t="s">
        <v>420</v>
      </c>
      <c r="DM127" s="976"/>
      <c r="DN127" s="976"/>
      <c r="DO127" s="976"/>
      <c r="DP127" s="976"/>
      <c r="DQ127" s="976" t="s">
        <v>420</v>
      </c>
      <c r="DR127" s="976"/>
      <c r="DS127" s="976"/>
      <c r="DT127" s="976"/>
      <c r="DU127" s="976"/>
      <c r="DV127" s="977" t="s">
        <v>420</v>
      </c>
      <c r="DW127" s="977"/>
      <c r="DX127" s="977"/>
      <c r="DY127" s="977"/>
      <c r="DZ127" s="978"/>
    </row>
    <row r="128" spans="1:130" s="247" customFormat="1" ht="26.25" customHeight="1" thickBot="1" x14ac:dyDescent="0.2">
      <c r="A128" s="1105" t="s">
        <v>494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495</v>
      </c>
      <c r="X128" s="1107"/>
      <c r="Y128" s="1107"/>
      <c r="Z128" s="1108"/>
      <c r="AA128" s="1109">
        <v>5915</v>
      </c>
      <c r="AB128" s="1110"/>
      <c r="AC128" s="1110"/>
      <c r="AD128" s="1110"/>
      <c r="AE128" s="1111"/>
      <c r="AF128" s="1112">
        <v>5917</v>
      </c>
      <c r="AG128" s="1110"/>
      <c r="AH128" s="1110"/>
      <c r="AI128" s="1110"/>
      <c r="AJ128" s="1111"/>
      <c r="AK128" s="1112">
        <v>4565</v>
      </c>
      <c r="AL128" s="1110"/>
      <c r="AM128" s="1110"/>
      <c r="AN128" s="1110"/>
      <c r="AO128" s="1111"/>
      <c r="AP128" s="1113"/>
      <c r="AQ128" s="1114"/>
      <c r="AR128" s="1114"/>
      <c r="AS128" s="1114"/>
      <c r="AT128" s="1115"/>
      <c r="AU128" s="283"/>
      <c r="AV128" s="283"/>
      <c r="AW128" s="283"/>
      <c r="AX128" s="944" t="s">
        <v>496</v>
      </c>
      <c r="AY128" s="945"/>
      <c r="AZ128" s="945"/>
      <c r="BA128" s="945"/>
      <c r="BB128" s="945"/>
      <c r="BC128" s="945"/>
      <c r="BD128" s="945"/>
      <c r="BE128" s="946"/>
      <c r="BF128" s="1116" t="s">
        <v>420</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497</v>
      </c>
      <c r="CQ128" s="1099"/>
      <c r="CR128" s="1099"/>
      <c r="CS128" s="1099"/>
      <c r="CT128" s="1099"/>
      <c r="CU128" s="1099"/>
      <c r="CV128" s="1099"/>
      <c r="CW128" s="1099"/>
      <c r="CX128" s="1099"/>
      <c r="CY128" s="1099"/>
      <c r="CZ128" s="1099"/>
      <c r="DA128" s="1099"/>
      <c r="DB128" s="1099"/>
      <c r="DC128" s="1099"/>
      <c r="DD128" s="1099"/>
      <c r="DE128" s="1099"/>
      <c r="DF128" s="1100"/>
      <c r="DG128" s="1101" t="s">
        <v>420</v>
      </c>
      <c r="DH128" s="1102"/>
      <c r="DI128" s="1102"/>
      <c r="DJ128" s="1102"/>
      <c r="DK128" s="1102"/>
      <c r="DL128" s="1102" t="s">
        <v>130</v>
      </c>
      <c r="DM128" s="1102"/>
      <c r="DN128" s="1102"/>
      <c r="DO128" s="1102"/>
      <c r="DP128" s="1102"/>
      <c r="DQ128" s="1102" t="s">
        <v>420</v>
      </c>
      <c r="DR128" s="1102"/>
      <c r="DS128" s="1102"/>
      <c r="DT128" s="1102"/>
      <c r="DU128" s="1102"/>
      <c r="DV128" s="1103" t="s">
        <v>420</v>
      </c>
      <c r="DW128" s="1103"/>
      <c r="DX128" s="1103"/>
      <c r="DY128" s="1103"/>
      <c r="DZ128" s="1104"/>
    </row>
    <row r="129" spans="1:131" s="247" customFormat="1" ht="26.25" customHeight="1" x14ac:dyDescent="0.15">
      <c r="A129" s="986" t="s">
        <v>110</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2424998</v>
      </c>
      <c r="AB129" s="1015"/>
      <c r="AC129" s="1015"/>
      <c r="AD129" s="1015"/>
      <c r="AE129" s="1016"/>
      <c r="AF129" s="1017">
        <v>2361883</v>
      </c>
      <c r="AG129" s="1015"/>
      <c r="AH129" s="1015"/>
      <c r="AI129" s="1015"/>
      <c r="AJ129" s="1016"/>
      <c r="AK129" s="1017">
        <v>2373257</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420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453819</v>
      </c>
      <c r="AB130" s="1015"/>
      <c r="AC130" s="1015"/>
      <c r="AD130" s="1015"/>
      <c r="AE130" s="1016"/>
      <c r="AF130" s="1017">
        <v>440189</v>
      </c>
      <c r="AG130" s="1015"/>
      <c r="AH130" s="1015"/>
      <c r="AI130" s="1015"/>
      <c r="AJ130" s="1016"/>
      <c r="AK130" s="1017">
        <v>415145</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1971179</v>
      </c>
      <c r="AB131" s="1040"/>
      <c r="AC131" s="1040"/>
      <c r="AD131" s="1040"/>
      <c r="AE131" s="1041"/>
      <c r="AF131" s="1039">
        <v>1921694</v>
      </c>
      <c r="AG131" s="1040"/>
      <c r="AH131" s="1040"/>
      <c r="AI131" s="1040"/>
      <c r="AJ131" s="1041"/>
      <c r="AK131" s="1039">
        <v>1958112</v>
      </c>
      <c r="AL131" s="1040"/>
      <c r="AM131" s="1040"/>
      <c r="AN131" s="1040"/>
      <c r="AO131" s="1041"/>
      <c r="AP131" s="1170"/>
      <c r="AQ131" s="1171"/>
      <c r="AR131" s="1171"/>
      <c r="AS131" s="1171"/>
      <c r="AT131" s="1172"/>
      <c r="AU131" s="285"/>
      <c r="AV131" s="285"/>
      <c r="AW131" s="285"/>
      <c r="AX131" s="1142" t="s">
        <v>504</v>
      </c>
      <c r="AY131" s="1099"/>
      <c r="AZ131" s="1099"/>
      <c r="BA131" s="1099"/>
      <c r="BB131" s="1099"/>
      <c r="BC131" s="1099"/>
      <c r="BD131" s="1099"/>
      <c r="BE131" s="1100"/>
      <c r="BF131" s="1143">
        <v>14.9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6.8085140920000002</v>
      </c>
      <c r="AB132" s="1156"/>
      <c r="AC132" s="1156"/>
      <c r="AD132" s="1156"/>
      <c r="AE132" s="1157"/>
      <c r="AF132" s="1158">
        <v>5.7123558689999996</v>
      </c>
      <c r="AG132" s="1156"/>
      <c r="AH132" s="1156"/>
      <c r="AI132" s="1156"/>
      <c r="AJ132" s="1157"/>
      <c r="AK132" s="1158">
        <v>5.693341341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6.9</v>
      </c>
      <c r="AB133" s="1139"/>
      <c r="AC133" s="1139"/>
      <c r="AD133" s="1139"/>
      <c r="AE133" s="1140"/>
      <c r="AF133" s="1138">
        <v>6.5</v>
      </c>
      <c r="AG133" s="1139"/>
      <c r="AH133" s="1139"/>
      <c r="AI133" s="1139"/>
      <c r="AJ133" s="1140"/>
      <c r="AK133" s="1138">
        <v>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g5kbRyCI8/koAtr/3x7flh9jp4lBK3e4Y11fXggfgA69XgK2QvLZOB4jPTjAWoOe/IdiiLFRfaCq/5AcPZ/Yw==" saltValue="bYRCekwCNP92eH2Q+sPv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 zoomScaleNormal="85" zoomScaleSheetLayoutView="100" workbookViewId="0">
      <selection activeCell="CR72" sqref="CR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pmEbPvZnjUxLIttjvbqfj7JRadpMixFhY5T0IemMgVwth0/yVGUYC3johISRhDJIBZij8duA1xOdXWXoQY31w==" saltValue="RqVnDNshpeovyE/N/iUp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D7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6OJXecq6NGM+qpUGLPoxLLsUjK0w3b6NDpmig6ePyW3+VDb6I/xLLq2eSnlDQ6qEKMWwqI2WySAAh36bFsqaQ==" saltValue="AIRKhD4Ie0runhfPFN4+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H39" workbookViewId="0">
      <selection activeCell="AI40" sqref="AI4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684848</v>
      </c>
      <c r="AP9" s="313">
        <v>167363</v>
      </c>
      <c r="AQ9" s="314">
        <v>172204</v>
      </c>
      <c r="AR9" s="315">
        <v>-2.8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85055</v>
      </c>
      <c r="AP10" s="316">
        <v>20786</v>
      </c>
      <c r="AQ10" s="317">
        <v>20524</v>
      </c>
      <c r="AR10" s="318">
        <v>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120518</v>
      </c>
      <c r="AP11" s="316">
        <v>29452</v>
      </c>
      <c r="AQ11" s="317">
        <v>26395</v>
      </c>
      <c r="AR11" s="318">
        <v>11.6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t="s">
        <v>520</v>
      </c>
      <c r="AP12" s="316" t="s">
        <v>520</v>
      </c>
      <c r="AQ12" s="317">
        <v>1752</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v>35404</v>
      </c>
      <c r="AP14" s="316">
        <v>8652</v>
      </c>
      <c r="AQ14" s="317">
        <v>7974</v>
      </c>
      <c r="AR14" s="318">
        <v>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12133</v>
      </c>
      <c r="AP15" s="316">
        <v>2965</v>
      </c>
      <c r="AQ15" s="317">
        <v>4531</v>
      </c>
      <c r="AR15" s="318">
        <v>-34.6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-56183</v>
      </c>
      <c r="AP16" s="316">
        <v>-13730</v>
      </c>
      <c r="AQ16" s="317">
        <v>-15679</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191</v>
      </c>
      <c r="AL17" s="1182"/>
      <c r="AM17" s="1182"/>
      <c r="AN17" s="1183"/>
      <c r="AO17" s="316">
        <v>881775</v>
      </c>
      <c r="AP17" s="316">
        <v>215488</v>
      </c>
      <c r="AQ17" s="317">
        <v>217700</v>
      </c>
      <c r="AR17" s="318">
        <v>-1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20.28</v>
      </c>
      <c r="AP21" s="329">
        <v>19.600000000000001</v>
      </c>
      <c r="AQ21" s="330">
        <v>0.68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96.4</v>
      </c>
      <c r="AP22" s="334">
        <v>95.1</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417975</v>
      </c>
      <c r="AP32" s="343">
        <v>102144</v>
      </c>
      <c r="AQ32" s="344">
        <v>110920</v>
      </c>
      <c r="AR32" s="345">
        <v>-7.9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97353</v>
      </c>
      <c r="AP35" s="343">
        <v>23791</v>
      </c>
      <c r="AQ35" s="344">
        <v>30367</v>
      </c>
      <c r="AR35" s="345">
        <v>-21.7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15864</v>
      </c>
      <c r="AP36" s="343">
        <v>3877</v>
      </c>
      <c r="AQ36" s="344">
        <v>2045</v>
      </c>
      <c r="AR36" s="345">
        <v>89.6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t="s">
        <v>520</v>
      </c>
      <c r="AP37" s="343" t="s">
        <v>520</v>
      </c>
      <c r="AQ37" s="344">
        <v>314</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520</v>
      </c>
      <c r="AP38" s="346" t="s">
        <v>520</v>
      </c>
      <c r="AQ38" s="347">
        <v>28</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-4565</v>
      </c>
      <c r="AP39" s="343">
        <v>-1116</v>
      </c>
      <c r="AQ39" s="344">
        <v>-3766</v>
      </c>
      <c r="AR39" s="345">
        <v>-70.400000000000006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-415145</v>
      </c>
      <c r="AP40" s="343">
        <v>-101453</v>
      </c>
      <c r="AQ40" s="344">
        <v>-106993</v>
      </c>
      <c r="AR40" s="345">
        <v>-5.2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111482</v>
      </c>
      <c r="AP41" s="343">
        <v>27244</v>
      </c>
      <c r="AQ41" s="344">
        <v>32915</v>
      </c>
      <c r="AR41" s="345">
        <v>-17.2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587285</v>
      </c>
      <c r="AN51" s="365">
        <v>133171</v>
      </c>
      <c r="AO51" s="366">
        <v>-4</v>
      </c>
      <c r="AP51" s="367">
        <v>245039</v>
      </c>
      <c r="AQ51" s="368">
        <v>-15.1</v>
      </c>
      <c r="AR51" s="369">
        <v>11.1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385116</v>
      </c>
      <c r="AN52" s="373">
        <v>87328</v>
      </c>
      <c r="AO52" s="374">
        <v>-3.4</v>
      </c>
      <c r="AP52" s="375">
        <v>108922</v>
      </c>
      <c r="AQ52" s="376">
        <v>-23</v>
      </c>
      <c r="AR52" s="377">
        <v>19.600000000000001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654321</v>
      </c>
      <c r="AN53" s="365">
        <v>150626</v>
      </c>
      <c r="AO53" s="366">
        <v>13.1</v>
      </c>
      <c r="AP53" s="367">
        <v>237994</v>
      </c>
      <c r="AQ53" s="368">
        <v>-2.9</v>
      </c>
      <c r="AR53" s="369">
        <v>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355447</v>
      </c>
      <c r="AN54" s="373">
        <v>81825</v>
      </c>
      <c r="AO54" s="374">
        <v>-6.3</v>
      </c>
      <c r="AP54" s="375">
        <v>110361</v>
      </c>
      <c r="AQ54" s="376">
        <v>1.3</v>
      </c>
      <c r="AR54" s="377">
        <v>-7.6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681750</v>
      </c>
      <c r="AN55" s="365">
        <v>161208</v>
      </c>
      <c r="AO55" s="366">
        <v>7</v>
      </c>
      <c r="AP55" s="367">
        <v>267911</v>
      </c>
      <c r="AQ55" s="368">
        <v>12.6</v>
      </c>
      <c r="AR55" s="369">
        <v>-5.6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390497</v>
      </c>
      <c r="AN56" s="373">
        <v>92338</v>
      </c>
      <c r="AO56" s="374">
        <v>12.8</v>
      </c>
      <c r="AP56" s="375">
        <v>106425</v>
      </c>
      <c r="AQ56" s="376">
        <v>-3.6</v>
      </c>
      <c r="AR56" s="377">
        <v>16.399999999999999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693579</v>
      </c>
      <c r="AN57" s="365">
        <v>167612</v>
      </c>
      <c r="AO57" s="366">
        <v>4</v>
      </c>
      <c r="AP57" s="367">
        <v>228215</v>
      </c>
      <c r="AQ57" s="368">
        <v>-14.8</v>
      </c>
      <c r="AR57" s="369">
        <v>18.8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494616</v>
      </c>
      <c r="AN58" s="373">
        <v>119530</v>
      </c>
      <c r="AO58" s="374">
        <v>29.4</v>
      </c>
      <c r="AP58" s="375">
        <v>117571</v>
      </c>
      <c r="AQ58" s="376">
        <v>10.5</v>
      </c>
      <c r="AR58" s="377">
        <v>18.899999999999999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854436</v>
      </c>
      <c r="AN59" s="365">
        <v>208806</v>
      </c>
      <c r="AO59" s="366">
        <v>24.6</v>
      </c>
      <c r="AP59" s="367">
        <v>264232</v>
      </c>
      <c r="AQ59" s="368">
        <v>15.8</v>
      </c>
      <c r="AR59" s="369">
        <v>8.8000000000000007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373116</v>
      </c>
      <c r="AN60" s="373">
        <v>91182</v>
      </c>
      <c r="AO60" s="374">
        <v>-23.7</v>
      </c>
      <c r="AP60" s="375">
        <v>133959</v>
      </c>
      <c r="AQ60" s="376">
        <v>13.9</v>
      </c>
      <c r="AR60" s="377">
        <v>-37.6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694274</v>
      </c>
      <c r="AN61" s="380">
        <v>164285</v>
      </c>
      <c r="AO61" s="381">
        <v>8.9</v>
      </c>
      <c r="AP61" s="382">
        <v>248678</v>
      </c>
      <c r="AQ61" s="383">
        <v>-0.9</v>
      </c>
      <c r="AR61" s="369">
        <v>9.8000000000000007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399758</v>
      </c>
      <c r="AN62" s="373">
        <v>94441</v>
      </c>
      <c r="AO62" s="374">
        <v>1.8</v>
      </c>
      <c r="AP62" s="375">
        <v>115448</v>
      </c>
      <c r="AQ62" s="376">
        <v>-0.2</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Bki/Tr/G9lWNwM+T9dgX9To+xzfSr/7cI1kpVxwL9SAv/PycwxOszO8ns6431B0C9pK65MtV3m5ZA8ocyeLDw==" saltValue="ZeDk6dWm6HbyRFf9Sxxo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K102" sqref="BK10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mmO584ozNZePgDRhw28+6oueDixDcQ1ZL5whj9YmckMkIWuF8NoMDrxkYdTjUhVhc16+Gg1oJ7vfYE0gzr5h7A==" saltValue="Ze8S7jQt73+cRllaCMhF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M28" zoomScaleNormal="100" zoomScaleSheetLayoutView="55" workbookViewId="0">
      <selection activeCell="AD26" sqref="AD2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I6MThWfgI3MzWuFoJgIXdwiwRLBus1NIhvR1WsVCf1oDYyudPoxVqD2kj4RfxbwbzTLJFjNsVpGFxYQtY0DMNA==" saltValue="GmmBkH1FgIKbopU1Js2f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I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28.25</v>
      </c>
      <c r="G47" s="12">
        <v>31.46</v>
      </c>
      <c r="H47" s="12">
        <v>32.15</v>
      </c>
      <c r="I47" s="12">
        <v>32.08</v>
      </c>
      <c r="J47" s="13">
        <v>34.200000000000003</v>
      </c>
    </row>
    <row r="48" spans="2:10" ht="57.75" customHeight="1" x14ac:dyDescent="0.15">
      <c r="B48" s="14"/>
      <c r="C48" s="1200" t="s">
        <v>4</v>
      </c>
      <c r="D48" s="1200"/>
      <c r="E48" s="1201"/>
      <c r="F48" s="15">
        <v>4.84</v>
      </c>
      <c r="G48" s="16">
        <v>2.67</v>
      </c>
      <c r="H48" s="16">
        <v>3.79</v>
      </c>
      <c r="I48" s="16">
        <v>4.1500000000000004</v>
      </c>
      <c r="J48" s="17">
        <v>3.23</v>
      </c>
    </row>
    <row r="49" spans="2:10" ht="57.75" customHeight="1" thickBot="1" x14ac:dyDescent="0.2">
      <c r="B49" s="18"/>
      <c r="C49" s="1202" t="s">
        <v>5</v>
      </c>
      <c r="D49" s="1202"/>
      <c r="E49" s="1203"/>
      <c r="F49" s="19">
        <v>2.52</v>
      </c>
      <c r="G49" s="20" t="s">
        <v>567</v>
      </c>
      <c r="H49" s="20">
        <v>0.88</v>
      </c>
      <c r="I49" s="20" t="s">
        <v>568</v>
      </c>
      <c r="J49" s="21" t="s">
        <v>569</v>
      </c>
    </row>
    <row r="50" spans="2:10" ht="13.5" customHeight="1" x14ac:dyDescent="0.15"/>
  </sheetData>
  <sheetProtection algorithmName="SHA-512" hashValue="/VkXEfbn8qcRQTZ7mcT8Htum0hhet//DTHUgb9G4igSTe71p1x6Q++lo4uROZoh56bPHx/akp658gJAEO3iDjQ==" saltValue="oVvfyMVsamicEjGZ2oSa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2021-02-26T02:14:56Z</cp:lastPrinted>
  <dcterms:created xsi:type="dcterms:W3CDTF">2021-02-05T02:38:33Z</dcterms:created>
  <dcterms:modified xsi:type="dcterms:W3CDTF">2022-03-29T07:49:54Z</dcterms:modified>
  <cp:category/>
</cp:coreProperties>
</file>