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72.19.83.1\南木曽町共有\教育委員会共有\財政\仕事\処理中\040225 【3月8日】令和２年度財政状況資料集の作成及び提出について（依頼）（市町村分）\回答\"/>
    </mc:Choice>
  </mc:AlternateContent>
  <xr:revisionPtr revIDLastSave="0" documentId="13_ncr:1_{41FE6087-6F53-4AFD-82D8-43AC9BADB296}" xr6:coauthVersionLast="43" xr6:coauthVersionMax="43" xr10:uidLastSave="{00000000-0000-0000-0000-000000000000}"/>
  <bookViews>
    <workbookView xWindow="-120" yWindow="-120" windowWidth="29040" windowHeight="16440" firstSheet="2"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BW34" i="10"/>
  <c r="BW35" i="10" s="1"/>
  <c r="BW36" i="10" s="1"/>
  <c r="BW37" i="10" s="1"/>
  <c r="BW38" i="10" s="1"/>
  <c r="BW39" i="10" s="1"/>
  <c r="BW40" i="10" s="1"/>
  <c r="BW41" i="10" s="1"/>
  <c r="BW42" i="10" s="1"/>
  <c r="BW43" i="10" s="1"/>
  <c r="AM34" i="10"/>
  <c r="U34" i="10"/>
  <c r="U35" i="10" s="1"/>
  <c r="U36"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<sst xmlns="http://schemas.openxmlformats.org/spreadsheetml/2006/main" count="1129" uniqueCount="610">
  <si>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</si>
  <si>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</si>
  <si>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</si>
  <si>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</si>
  <si>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</si>
  <si>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</si>
  <si>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</si>
  <si>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</si>
  <si>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</si>
  <si>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</si>
  <si>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</si>
  <si>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</si>
  <si>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</si>
  <si>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</si>
  <si>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</si>
  <si>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</si>
  <si>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</si>
  <si>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</si>
  <si>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</si>
  <si>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</si>
  <si>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</si>
  <si>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</si>
  <si>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</si>
  <si>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</si>
  <si>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</si>
  <si>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</si>
  <si>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</si>
  <si>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</si>
  <si>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</si>
  <si>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</si>
  <si>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</si>
  <si>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</si>
  <si>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</si>
  <si>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</si>
  <si>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</si>
  <si>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</si>
  <si>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</si>
  <si>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</si>
  <si>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</si>
  <si>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</si>
  <si>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</si>
  <si>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</si>
  <si>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</si>
  <si>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</si>
  <si>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</si>
  <si>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</si>
  <si>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</si>
  <si>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</si>
  <si>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</si>
  <si>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</si>
  <si>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</si>
  <si>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</si>
  <si>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</si>
  <si>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</si>
  <si>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</si>
  <si>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</si>
  <si>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</si>
  <si>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</si>
  <si>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</si>
  <si>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</si>
  <si>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</si>
  <si>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</si>
  <si>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</si>
  <si>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</si>
  <si>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</si>
  <si>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</si>
  <si>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</si>
  <si>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</si>
  <si>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</si>
  <si>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</si>
  <si>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</si>
  <si>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</si>
  <si>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</si>
  <si>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</si>
  <si>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</si>
  <si>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</si>
  <si>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</si>
  <si>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</si>
  <si>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</si>
  <si>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</si>
  <si>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</si>
  <si>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</si>
  <si>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</si>
  <si>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</si>
  <si>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</si>
  <si>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</si>
  <si>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</si>
  <si>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</si>
  <si>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</si>
  <si>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</si>
  <si>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</si>
  <si>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</si>
  <si>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</si>
  <si>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</si>
  <si>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</si>
  <si>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</si>
  <si>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</si>
  <si>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</si>
  <si>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</si>
  <si>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</si>
  <si>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</si>
  <si>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</si>
  <si>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</si>
  <si>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</si>
  <si>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</si>
  <si>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</si>
  <si>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</si>
  <si>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</si>
  <si>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</si>
  <si>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</si>
  <si>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</si>
  <si>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</si>
  <si>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</si>
  <si>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</si>
  <si>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</si>
  <si>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</si>
  <si>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</si>
  <si>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</si>
  <si>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</si>
  <si>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</si>
  <si>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</si>
  <si>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</si>
  <si>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</si>
  <si>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</si>
  <si>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</si>
  <si>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</si>
  <si>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</si>
  <si>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</si>
  <si>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</si>
  <si>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</si>
  <si>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</si>
  <si>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</si>
  <si>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</si>
  <si>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</si>
  <si>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</si>
  <si>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</si>
  <si>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</si>
  <si>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</si>
  <si>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</si>
  <si>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</si>
  <si>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</si>
  <si>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</si>
  <si>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</si>
  <si>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</si>
  <si>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</si>
  <si>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</si>
  <si>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</si>
  <si>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</si>
  <si>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</si>
  <si>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</si>
  <si>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</si>
  <si>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</si>
  <si>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</si>
  <si>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</si>
  <si>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</si>
  <si>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</si>
  <si>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</si>
  <si>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</si>
  <si>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</si>
  <si>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</si>
  <si>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</si>
  <si>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</si>
  <si>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</si>
  <si>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</si>
  <si>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</si>
  <si>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</si>
  <si>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</si>
  <si>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</si>
  <si>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</si>
  <si>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</si>
  <si>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</si>
  <si>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</si>
  <si>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</si>
  <si>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</si>
  <si>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</si>
  <si>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</si>
  <si>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</si>
  <si>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</si>
  <si>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</si>
  <si>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</si>
  <si>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</si>
  <si>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</si>
  <si>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</si>
  <si>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</si>
  <si>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</si>
  <si>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</si>
  <si>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</si>
  <si>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</si>
  <si>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</si>
  <si>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</si>
  <si>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</si>
  <si>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</si>
  <si>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</si>
  <si>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</si>
  <si>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</si>
  <si>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</si>
  <si>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</si>
  <si>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</si>
  <si>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</si>
  <si>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</si>
  <si>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</si>
  <si>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</si>
  <si>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</si>
  <si>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</si>
  <si>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</si>
  <si>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</si>
  <si>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</si>
  <si>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</si>
  <si>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</si>
  <si>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</si>
  <si>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</si>
  <si>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</si>
  <si>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</si>
  <si>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長野県南木曽町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</si>
  <si>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</si>
  <si>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</si>
  <si>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</si>
  <si>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</si>
  <si>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</si>
  <si>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</si>
  <si>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</si>
  <si>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</si>
  <si>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</si>
  <si>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</si>
  <si>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</si>
  <si>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</si>
  <si>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</si>
  <si>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</si>
  <si>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</si>
  <si>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</si>
  <si>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</si>
  <si>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</si>
  <si>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</si>
  <si>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</si>
  <si>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</si>
  <si>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</si>
  <si>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</si>
  <si>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</si>
  <si>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</si>
  <si>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</si>
  <si>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</si>
  <si>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</si>
  <si>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</si>
  <si>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</si>
  <si>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</si>
  <si>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</si>
  <si>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</si>
  <si>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</si>
  <si>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</si>
  <si>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</si>
  <si>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</si>
  <si>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</si>
  <si>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</si>
  <si>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</si>
  <si>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</si>
  <si>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</si>
  <si>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</si>
  <si>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</si>
  <si>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</si>
  <si>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</si>
  <si>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</si>
  <si>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</si>
  <si>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</si>
  <si>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</si>
  <si>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</si>
  <si>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</si>
  <si>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</si>
  <si>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</si>
  <si>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</si>
  <si>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</si>
  <si>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</si>
  <si>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</si>
  <si>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</si>
  <si>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</si>
  <si>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</si>
  <si>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</si>
  <si>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</si>
  <si>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</si>
  <si>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</si>
  <si>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</si>
  <si>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</si>
  <si>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</si>
  <si>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</si>
  <si>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</si>
  <si>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</si>
  <si>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</si>
  <si>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</si>
  <si>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</si>
  <si>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</si>
  <si>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</si>
  <si>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</si>
  <si>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</si>
  <si>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</si>
  <si>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</si>
  <si>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</si>
  <si>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</si>
  <si>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</si>
  <si>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</si>
  <si>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</si>
  <si>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</si>
  <si>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</si>
  <si>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</si>
  <si>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</si>
  <si>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</si>
  <si>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</si>
  <si>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</si>
  <si>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</si>
  <si>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</si>
  <si>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</si>
  <si>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</si>
  <si>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</si>
  <si>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</si>
  <si>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</si>
  <si>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</si>
  <si>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</si>
  <si>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</si>
  <si>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</si>
  <si>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</si>
  <si>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</si>
  <si>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</si>
  <si>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</si>
  <si>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</si>
  <si>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</si>
  <si>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</si>
  <si>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</si>
  <si>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</si>
  <si>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</si>
  <si>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</si>
  <si>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</si>
  <si>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</si>
  <si>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</si>
  <si>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</si>
  <si>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</si>
  <si>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</si>
  <si>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</si>
  <si>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</si>
  <si>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</si>
  <si>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</si>
  <si>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</si>
  <si>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</si>
  <si>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</si>
  <si>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</si>
  <si>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</si>
  <si>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</si>
  <si>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</si>
  <si>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</si>
  <si>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</si>
  <si>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</si>
  <si>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</si>
  <si>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</si>
  <si>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</si>
  <si>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</si>
  <si>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</si>
  <si>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</si>
  <si>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</si>
  <si>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</si>
  <si>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</si>
  <si>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</si>
  <si>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</si>
  <si>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</si>
  <si>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</si>
  <si>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</si>
  <si>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</si>
  <si>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</si>
  <si>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</si>
  <si>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</si>
  <si>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</si>
  <si>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</si>
  <si>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</si>
  <si>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長野県南木曽町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</si>
  <si>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</si>
  <si>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</si>
  <si>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</si>
  <si>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</si>
  <si>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</si>
  <si>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</si>
  <si>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</si>
  <si>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</si>
  <si>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</si>
  <si>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</si>
  <si>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</si>
  <si>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</si>
  <si>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</si>
  <si>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</si>
  <si>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</si>
  <si>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</si>
  <si>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</si>
  <si>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</si>
  <si>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</si>
  <si>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</si>
  <si>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</si>
  <si>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</si>
  <si>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</si>
  <si>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</si>
  <si>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</si>
  <si>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</si>
  <si>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</si>
  <si>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</si>
  <si>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</si>
  <si>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</si>
  <si>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</si>
  <si>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</si>
  <si>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</si>
  <si>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</si>
  <si>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</si>
  <si>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</si>
  <si>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</si>
  <si>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</si>
  <si>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</si>
  <si>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</si>
  <si>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法非適用企業</t>
    <phoneticPr fontId="5"/>
  </si>
  <si>
    <t>南木曽町農業集落排水事業特別会計</t>
    <phoneticPr fontId="5"/>
  </si>
  <si>
    <t>法非適用企業</t>
    <phoneticPr fontId="5"/>
  </si>
  <si>
    <t>南木曽町浄化槽市町村整備推進事業特別会計</t>
    <phoneticPr fontId="5"/>
  </si>
  <si>
    <t>法非適用企業</t>
    <phoneticPr fontId="5"/>
  </si>
  <si>
    <t>南木曽町宅地造成事業特別会計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</si>
  <si>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</si>
  <si>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</si>
  <si>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</si>
  <si>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</si>
  <si>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</si>
  <si>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</si>
  <si>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</si>
  <si>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</si>
  <si>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</si>
  <si>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</si>
  <si>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</si>
  <si>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</si>
  <si>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</si>
  <si>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</si>
  <si>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</si>
  <si>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</si>
  <si>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</si>
  <si>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</si>
  <si>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</si>
  <si>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</si>
  <si>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</si>
  <si>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</si>
  <si>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</si>
  <si>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</si>
  <si>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</si>
  <si>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</si>
  <si>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</si>
  <si>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</si>
  <si>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</si>
  <si>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</si>
  <si>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</si>
  <si>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</si>
  <si>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</si>
  <si>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</si>
  <si>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</si>
  <si>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</si>
  <si>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</si>
  <si>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</si>
  <si>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</si>
  <si>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</si>
  <si>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</si>
  <si>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</si>
  <si>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</si>
  <si>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</si>
  <si>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</si>
  <si>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</si>
  <si>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</si>
  <si>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</si>
  <si>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</si>
  <si>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</si>
  <si>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</si>
  <si>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</si>
  <si>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</si>
  <si>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</si>
  <si>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</si>
  <si>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</si>
  <si>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</si>
  <si>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</si>
  <si>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</si>
  <si>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</si>
  <si>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</si>
  <si>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</si>
  <si>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</si>
  <si>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</si>
  <si>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南木曽町農業集落排水事業特別会計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</si>
  <si>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</si>
  <si>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</si>
  <si>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南木曽町下水道事業特別会計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</si>
  <si>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</si>
  <si>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南木曽町浄化槽市町村整備推進事業特別会計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</si>
  <si>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</si>
  <si>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</si>
  <si>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</si>
  <si>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</si>
  <si>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</si>
  <si>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</si>
  <si>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</si>
  <si>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</si>
  <si>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</si>
  <si>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</si>
  <si>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</si>
  <si>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</si>
  <si>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</si>
  <si>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</si>
  <si>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</si>
  <si>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</si>
  <si>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</si>
  <si>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</si>
  <si>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</si>
  <si>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</si>
  <si>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</si>
  <si>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</si>
  <si>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</si>
  <si>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</si>
  <si>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</si>
  <si>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</si>
  <si>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</si>
  <si>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</si>
  <si>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</si>
  <si>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</si>
  <si>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</si>
  <si>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</si>
  <si>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</si>
  <si>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</si>
  <si>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</si>
  <si>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</si>
  <si>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</si>
  <si>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</si>
  <si>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</si>
  <si>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</si>
  <si>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</si>
  <si>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</si>
  <si>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</si>
  <si>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</si>
  <si>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</si>
  <si>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</si>
  <si>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</si>
  <si>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</si>
  <si>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</si>
  <si>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</si>
  <si>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</si>
  <si>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</si>
  <si>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</si>
  <si>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</si>
  <si>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</si>
  <si>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</si>
  <si>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</si>
  <si>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</si>
  <si>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</si>
  <si>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</si>
  <si>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</si>
  <si>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</si>
  <si>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</si>
  <si>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</si>
  <si>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</si>
  <si>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</si>
  <si>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</si>
  <si>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</si>
  <si>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</si>
  <si>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</si>
  <si>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</si>
  <si>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</si>
  <si>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</si>
  <si>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</si>
  <si>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</si>
  <si>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</si>
  <si>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</si>
  <si>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</si>
  <si>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</si>
  <si>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</si>
  <si>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</si>
  <si>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</si>
  <si>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</si>
  <si>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</si>
  <si>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</si>
  <si>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2.30</t>
  </si>
  <si>
    <t>▲ 2.66</t>
  </si>
  <si>
    <t>▲ 0.90</t>
  </si>
  <si>
    <t>一般会計</t>
  </si>
  <si>
    <t>南木曽町国民健康保険特別会計</t>
  </si>
  <si>
    <t>簡易水道事業特別会計</t>
  </si>
  <si>
    <t>南木曽町浄化槽市町村整備推進事業特別会計</t>
  </si>
  <si>
    <t>南木曽町後期高齢者医療特別会計</t>
  </si>
  <si>
    <t>南木曽町農業集落排水事業特別会計</t>
  </si>
  <si>
    <t>南木曽町下水道事業特別会計</t>
  </si>
  <si>
    <t>南木曽町営妻籠宿有料駐車場特別会計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</si>
  <si>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</si>
  <si>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</si>
  <si>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</si>
  <si>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</si>
  <si>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</si>
  <si>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</si>
  <si>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</si>
  <si>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</si>
  <si>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公共施設総合管理基金</t>
    <rPh sb="0" eb="2">
      <t>コウキョウ</t>
    </rPh>
    <rPh sb="2" eb="4">
      <t>シセツ</t>
    </rPh>
    <rPh sb="4" eb="6">
      <t>ソウゴウ</t>
    </rPh>
    <rPh sb="6" eb="8">
      <t>カンリ</t>
    </rPh>
    <rPh sb="8" eb="10">
      <t>キキン</t>
    </rPh>
    <phoneticPr fontId="2"/>
  </si>
  <si>
    <t>教育環境整備基金</t>
    <rPh sb="0" eb="2">
      <t>キョウイク</t>
    </rPh>
    <rPh sb="2" eb="4">
      <t>カンキョウ</t>
    </rPh>
    <rPh sb="4" eb="6">
      <t>セイビ</t>
    </rPh>
    <rPh sb="6" eb="8">
      <t>キキン</t>
    </rPh>
    <phoneticPr fontId="2"/>
  </si>
  <si>
    <t>福祉基金</t>
    <rPh sb="0" eb="2">
      <t>フクシ</t>
    </rPh>
    <rPh sb="2" eb="4">
      <t>キキン</t>
    </rPh>
    <phoneticPr fontId="2"/>
  </si>
  <si>
    <t>-</t>
    <phoneticPr fontId="2"/>
  </si>
  <si>
    <t>-</t>
    <phoneticPr fontId="2"/>
  </si>
  <si>
    <t>子育て基金</t>
    <rPh sb="0" eb="2">
      <t>コソダ</t>
    </rPh>
    <rPh sb="3" eb="5">
      <t>キキン</t>
    </rPh>
    <phoneticPr fontId="21"/>
  </si>
  <si>
    <t>ふるさと振興基金</t>
    <rPh sb="4" eb="6">
      <t>シンコウ</t>
    </rPh>
    <rPh sb="6" eb="8">
      <t>キキン</t>
    </rPh>
    <phoneticPr fontId="2"/>
  </si>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</sst>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AFD4-4477-8C49-C69D8692C7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150626</c:v>
                </c:pt>
                <c:pt idx="1">
                  <c:v>161208</c:v>
                </c:pt>
                <c:pt idx="2">
                  <c:v>167612</c:v>
                </c:pt>
                <c:pt idx="3">
                  <c:v>208806</c:v>
                </c:pt>
                <c:pt idx="4">
                  <c:v>156753</c:v>
                </c:pt>
              </c:numCache>
            </c:numRef>
          </c:val>
          <c:smooth val="0"/>
          <c:extLst>
            <c:ext xmlns:c16="http://schemas.microsoft.com/office/drawing/2014/chart" uri="{C3380CC4-5D6E-409C-BE32-E72D297353CC}">
              <c16:uniqueId val="{00000001-AFD4-4477-8C49-C69D8692C7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2.67</c:v>
                </c:pt>
                <c:pt idx="1">
                  <c:v>3.79</c:v>
                </c:pt>
                <c:pt idx="2">
                  <c:v>4.1500000000000004</c:v>
                </c:pt>
                <c:pt idx="3">
                  <c:v>3.23</c:v>
                </c:pt>
                <c:pt idx="4">
                  <c:v>5.15</c:v>
                </c:pt>
              </c:numCache>
            </c:numRef>
          </c:val>
          <c:extLst>
            <c:ext xmlns:c16="http://schemas.microsoft.com/office/drawing/2014/chart" uri="{C3380CC4-5D6E-409C-BE32-E72D297353CC}">
              <c16:uniqueId val="{00000000-5F39-447F-B87C-A0CE5A2EE1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31.46</c:v>
                </c:pt>
                <c:pt idx="1">
                  <c:v>32.15</c:v>
                </c:pt>
                <c:pt idx="2">
                  <c:v>32.08</c:v>
                </c:pt>
                <c:pt idx="3">
                  <c:v>34.200000000000003</c:v>
                </c:pt>
                <c:pt idx="4">
                  <c:v>32.5</c:v>
                </c:pt>
              </c:numCache>
            </c:numRef>
          </c:val>
          <c:extLst>
            <c:ext xmlns:c16="http://schemas.microsoft.com/office/drawing/2014/chart" uri="{C3380CC4-5D6E-409C-BE32-E72D297353CC}">
              <c16:uniqueId val="{00000001-5F39-447F-B87C-A0CE5A2EE1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-2.2999999999999998</c:v>
                </c:pt>
                <c:pt idx="1">
                  <c:v>0.88</c:v>
                </c:pt>
                <c:pt idx="2">
                  <c:v>-2.66</c:v>
                </c:pt>
                <c:pt idx="3">
                  <c:v>-0.9</c:v>
                </c:pt>
                <c:pt idx="4">
                  <c:v>0.48</c:v>
                </c:pt>
              </c:numCache>
            </c:numRef>
          </c:val>
          <c:smooth val="0"/>
          <c:extLst>
            <c:ext xmlns:c16="http://schemas.microsoft.com/office/drawing/2014/chart" uri="{C3380CC4-5D6E-409C-BE32-E72D297353CC}">
              <c16:uniqueId val="{00000002-5F39-447F-B87C-A0CE5A2EE1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C9C-45C2-ACFD-E6FC56ACA0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9C-45C2-ACFD-E6FC56ACA0DD}"/>
            </c:ext>
          </c:extLst>
        </c:ser>
        <c:ser>
          <c:idx val="2"/>
          <c:order val="2"/>
          <c:tx>
            <c:strRef>
              <c:f>データシート!$A$29</c:f>
              <c:strCache>
                <c:ptCount val="1"/>
                <c:pt idx="0">
                  <c:v>南木曽町営妻籠宿有料駐車場特別会計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0.05</c:v>
                </c:pt>
                <c:pt idx="4">
                  <c:v>#N/A</c:v>
                </c:pt>
                <c:pt idx="5">
                  <c:v>0.1</c:v>
                </c:pt>
                <c:pt idx="6">
                  <c:v>#N/A</c:v>
                </c:pt>
                <c:pt idx="7">
                  <c:v>0.09</c:v>
                </c:pt>
                <c:pt idx="8">
                  <c:v>#N/A</c:v>
                </c:pt>
                <c:pt idx="9">
                  <c:v>7.0000000000000007E-2</c:v>
                </c:pt>
              </c:numCache>
            </c:numRef>
          </c:val>
          <c:extLst>
            <c:ext xmlns:c16="http://schemas.microsoft.com/office/drawing/2014/chart" uri="{C3380CC4-5D6E-409C-BE32-E72D297353CC}">
              <c16:uniqueId val="{00000002-8C9C-45C2-ACFD-E6FC56ACA0DD}"/>
            </c:ext>
          </c:extLst>
        </c:ser>
        <c:ser>
          <c:idx val="3"/>
          <c:order val="3"/>
          <c:tx>
            <c:strRef>
              <c:f>データシート!$A$30</c:f>
              <c:strCache>
                <c:ptCount val="1"/>
                <c:pt idx="0">
                  <c:v>南木曽町下水道事業特別会計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0.08</c:v>
                </c:pt>
                <c:pt idx="4">
                  <c:v>#N/A</c:v>
                </c:pt>
                <c:pt idx="5">
                  <c:v>0.08</c:v>
                </c:pt>
                <c:pt idx="6">
                  <c:v>#N/A</c:v>
                </c:pt>
                <c:pt idx="7">
                  <c:v>0.05</c:v>
                </c:pt>
                <c:pt idx="8">
                  <c:v>#N/A</c:v>
                </c:pt>
                <c:pt idx="9">
                  <c:v>0.08</c:v>
                </c:pt>
              </c:numCache>
            </c:numRef>
          </c:val>
          <c:extLst>
            <c:ext xmlns:c16="http://schemas.microsoft.com/office/drawing/2014/chart" uri="{C3380CC4-5D6E-409C-BE32-E72D297353CC}">
              <c16:uniqueId val="{00000003-8C9C-45C2-ACFD-E6FC56ACA0DD}"/>
            </c:ext>
          </c:extLst>
        </c:ser>
        <c:ser>
          <c:idx val="4"/>
          <c:order val="4"/>
          <c:tx>
            <c:strRef>
              <c:f>データシート!$A$31</c:f>
              <c:strCache>
                <c:ptCount val="1"/>
                <c:pt idx="0">
                  <c:v>南木曽町農業集落排水事業特別会計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0.17</c:v>
                </c:pt>
                <c:pt idx="4">
                  <c:v>#N/A</c:v>
                </c:pt>
                <c:pt idx="5">
                  <c:v>7.0000000000000007E-2</c:v>
                </c:pt>
                <c:pt idx="6">
                  <c:v>#N/A</c:v>
                </c:pt>
                <c:pt idx="7">
                  <c:v>0.06</c:v>
                </c:pt>
                <c:pt idx="8">
                  <c:v>#N/A</c:v>
                </c:pt>
                <c:pt idx="9">
                  <c:v>0.09</c:v>
                </c:pt>
              </c:numCache>
            </c:numRef>
          </c:val>
          <c:extLst>
            <c:ext xmlns:c16="http://schemas.microsoft.com/office/drawing/2014/chart" uri="{C3380CC4-5D6E-409C-BE32-E72D297353CC}">
              <c16:uniqueId val="{00000004-8C9C-45C2-ACFD-E6FC56ACA0DD}"/>
            </c:ext>
          </c:extLst>
        </c:ser>
        <c:ser>
          <c:idx val="5"/>
          <c:order val="5"/>
          <c:tx>
            <c:strRef>
              <c:f>データシート!$A$32</c:f>
              <c:strCache>
                <c:ptCount val="1"/>
                <c:pt idx="0">
                  <c:v>南木曽町後期高齢者医療特別会計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0.1</c:v>
                </c:pt>
                <c:pt idx="4">
                  <c:v>#N/A</c:v>
                </c:pt>
                <c:pt idx="5">
                  <c:v>0.1</c:v>
                </c:pt>
                <c:pt idx="6">
                  <c:v>#N/A</c:v>
                </c:pt>
                <c:pt idx="7">
                  <c:v>0.11</c:v>
                </c:pt>
                <c:pt idx="8">
                  <c:v>#N/A</c:v>
                </c:pt>
                <c:pt idx="9">
                  <c:v>0.11</c:v>
                </c:pt>
              </c:numCache>
            </c:numRef>
          </c:val>
          <c:extLst>
            <c:ext xmlns:c16="http://schemas.microsoft.com/office/drawing/2014/chart" uri="{C3380CC4-5D6E-409C-BE32-E72D297353CC}">
              <c16:uniqueId val="{00000005-8C9C-45C2-ACFD-E6FC56ACA0DD}"/>
            </c:ext>
          </c:extLst>
        </c:ser>
        <c:ser>
          <c:idx val="6"/>
          <c:order val="6"/>
          <c:tx>
            <c:strRef>
              <c:f>データシート!$A$33</c:f>
              <c:strCache>
                <c:ptCount val="1"/>
                <c:pt idx="0">
                  <c:v>南木曽町浄化槽市町村整備推進事業特別会計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0.13</c:v>
                </c:pt>
                <c:pt idx="4">
                  <c:v>#N/A</c:v>
                </c:pt>
                <c:pt idx="5">
                  <c:v>0.06</c:v>
                </c:pt>
                <c:pt idx="6">
                  <c:v>#N/A</c:v>
                </c:pt>
                <c:pt idx="7">
                  <c:v>0.06</c:v>
                </c:pt>
                <c:pt idx="8">
                  <c:v>#N/A</c:v>
                </c:pt>
                <c:pt idx="9">
                  <c:v>0.15</c:v>
                </c:pt>
              </c:numCache>
            </c:numRef>
          </c:val>
          <c:extLst>
            <c:ext xmlns:c16="http://schemas.microsoft.com/office/drawing/2014/chart" uri="{C3380CC4-5D6E-409C-BE32-E72D297353CC}">
              <c16:uniqueId val="{00000006-8C9C-45C2-ACFD-E6FC56ACA0DD}"/>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0.12</c:v>
                </c:pt>
                <c:pt idx="2">
                  <c:v>#N/A</c:v>
                </c:pt>
                <c:pt idx="3">
                  <c:v>0.3</c:v>
                </c:pt>
                <c:pt idx="4">
                  <c:v>#N/A</c:v>
                </c:pt>
                <c:pt idx="5">
                  <c:v>0.17</c:v>
                </c:pt>
                <c:pt idx="6">
                  <c:v>#N/A</c:v>
                </c:pt>
                <c:pt idx="7">
                  <c:v>0.28000000000000003</c:v>
                </c:pt>
                <c:pt idx="8">
                  <c:v>#N/A</c:v>
                </c:pt>
                <c:pt idx="9">
                  <c:v>0.23</c:v>
                </c:pt>
              </c:numCache>
            </c:numRef>
          </c:val>
          <c:extLst>
            <c:ext xmlns:c16="http://schemas.microsoft.com/office/drawing/2014/chart" uri="{C3380CC4-5D6E-409C-BE32-E72D297353CC}">
              <c16:uniqueId val="{00000007-8C9C-45C2-ACFD-E6FC56ACA0DD}"/>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c:v>
                </c:pt>
                <c:pt idx="2">
                  <c:v>#N/A</c:v>
                </c:pt>
                <c:pt idx="3">
                  <c:v>1.64</c:v>
                </c:pt>
                <c:pt idx="4">
                  <c:v>#N/A</c:v>
                </c:pt>
                <c:pt idx="5">
                  <c:v>0.85</c:v>
                </c:pt>
                <c:pt idx="6">
                  <c:v>#N/A</c:v>
                </c:pt>
                <c:pt idx="7">
                  <c:v>0.52</c:v>
                </c:pt>
                <c:pt idx="8">
                  <c:v>#N/A</c:v>
                </c:pt>
                <c:pt idx="9">
                  <c:v>0.47</c:v>
                </c:pt>
              </c:numCache>
            </c:numRef>
          </c:val>
          <c:extLst>
            <c:ext xmlns:c16="http://schemas.microsoft.com/office/drawing/2014/chart" uri="{C3380CC4-5D6E-409C-BE32-E72D297353CC}">
              <c16:uniqueId val="{00000008-8C9C-45C2-ACFD-E6FC56ACA0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2.66</c:v>
                </c:pt>
                <c:pt idx="2">
                  <c:v>#N/A</c:v>
                </c:pt>
                <c:pt idx="3">
                  <c:v>3.78</c:v>
                </c:pt>
                <c:pt idx="4">
                  <c:v>#N/A</c:v>
                </c:pt>
                <c:pt idx="5">
                  <c:v>4.1399999999999997</c:v>
                </c:pt>
                <c:pt idx="6">
                  <c:v>#N/A</c:v>
                </c:pt>
                <c:pt idx="7">
                  <c:v>3.23</c:v>
                </c:pt>
                <c:pt idx="8">
                  <c:v>#N/A</c:v>
                </c:pt>
                <c:pt idx="9">
                  <c:v>5.14</c:v>
                </c:pt>
              </c:numCache>
            </c:numRef>
          </c:val>
          <c:extLst>
            <c:ext xmlns:c16="http://schemas.microsoft.com/office/drawing/2014/chart" uri="{C3380CC4-5D6E-409C-BE32-E72D297353CC}">
              <c16:uniqueId val="{00000009-8C9C-45C2-ACFD-E6FC56ACA0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473</c:v>
                </c:pt>
                <c:pt idx="5">
                  <c:v>460</c:v>
                </c:pt>
                <c:pt idx="8">
                  <c:v>446</c:v>
                </c:pt>
                <c:pt idx="11">
                  <c:v>420</c:v>
                </c:pt>
                <c:pt idx="14">
                  <c:v>411</c:v>
                </c:pt>
              </c:numCache>
            </c:numRef>
          </c:val>
          <c:extLst>
            <c:ext xmlns:c16="http://schemas.microsoft.com/office/drawing/2014/chart" uri="{C3380CC4-5D6E-409C-BE32-E72D297353CC}">
              <c16:uniqueId val="{00000000-EDEB-48B0-90ED-BDDE43AEB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EB-48B0-90ED-BDDE43AEB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1</c:v>
                </c:pt>
                <c:pt idx="6">
                  <c:v>2</c:v>
                </c:pt>
                <c:pt idx="9">
                  <c:v>0</c:v>
                </c:pt>
                <c:pt idx="12">
                  <c:v>0</c:v>
                </c:pt>
              </c:numCache>
            </c:numRef>
          </c:val>
          <c:extLst>
            <c:ext xmlns:c16="http://schemas.microsoft.com/office/drawing/2014/chart" uri="{C3380CC4-5D6E-409C-BE32-E72D297353CC}">
              <c16:uniqueId val="{00000002-EDEB-48B0-90ED-BDDE43AEB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15</c:v>
                </c:pt>
                <c:pt idx="6">
                  <c:v>16</c:v>
                </c:pt>
                <c:pt idx="9">
                  <c:v>16</c:v>
                </c:pt>
                <c:pt idx="12">
                  <c:v>16</c:v>
                </c:pt>
              </c:numCache>
            </c:numRef>
          </c:val>
          <c:extLst>
            <c:ext xmlns:c16="http://schemas.microsoft.com/office/drawing/2014/chart" uri="{C3380CC4-5D6E-409C-BE32-E72D297353CC}">
              <c16:uniqueId val="{00000003-EDEB-48B0-90ED-BDDE43AEB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158</c:v>
                </c:pt>
                <c:pt idx="3">
                  <c:v>137</c:v>
                </c:pt>
                <c:pt idx="6">
                  <c:v>129</c:v>
                </c:pt>
                <c:pt idx="9">
                  <c:v>97</c:v>
                </c:pt>
                <c:pt idx="12">
                  <c:v>126</c:v>
                </c:pt>
              </c:numCache>
            </c:numRef>
          </c:val>
          <c:extLst>
            <c:ext xmlns:c16="http://schemas.microsoft.com/office/drawing/2014/chart" uri="{C3380CC4-5D6E-409C-BE32-E72D297353CC}">
              <c16:uniqueId val="{00000004-EDEB-48B0-90ED-BDDE43AEB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EB-48B0-90ED-BDDE43AEB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EB-48B0-90ED-BDDE43AEB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444</c:v>
                </c:pt>
                <c:pt idx="3">
                  <c:v>440</c:v>
                </c:pt>
                <c:pt idx="6">
                  <c:v>410</c:v>
                </c:pt>
                <c:pt idx="9">
                  <c:v>418</c:v>
                </c:pt>
                <c:pt idx="12">
                  <c:v>423</c:v>
                </c:pt>
              </c:numCache>
            </c:numRef>
          </c:val>
          <c:extLst>
            <c:ext xmlns:c16="http://schemas.microsoft.com/office/drawing/2014/chart" uri="{C3380CC4-5D6E-409C-BE32-E72D297353CC}">
              <c16:uniqueId val="{00000007-EDEB-48B0-90ED-BDDE43AEB6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145</c:v>
                </c:pt>
                <c:pt idx="2">
                  <c:v>#N/A</c:v>
                </c:pt>
                <c:pt idx="3">
                  <c:v>#N/A</c:v>
                </c:pt>
                <c:pt idx="4">
                  <c:v>133</c:v>
                </c:pt>
                <c:pt idx="5">
                  <c:v>#N/A</c:v>
                </c:pt>
                <c:pt idx="6">
                  <c:v>#N/A</c:v>
                </c:pt>
                <c:pt idx="7">
                  <c:v>111</c:v>
                </c:pt>
                <c:pt idx="8">
                  <c:v>#N/A</c:v>
                </c:pt>
                <c:pt idx="9">
                  <c:v>#N/A</c:v>
                </c:pt>
                <c:pt idx="10">
                  <c:v>111</c:v>
                </c:pt>
                <c:pt idx="11">
                  <c:v>#N/A</c:v>
                </c:pt>
                <c:pt idx="12">
                  <c:v>#N/A</c:v>
                </c:pt>
                <c:pt idx="13">
                  <c:v>154</c:v>
                </c:pt>
                <c:pt idx="14">
                  <c:v>#N/A</c:v>
                </c:pt>
              </c:numCache>
            </c:numRef>
          </c:val>
          <c:smooth val="0"/>
          <c:extLst>
            <c:ext xmlns:c16="http://schemas.microsoft.com/office/drawing/2014/chart" uri="{C3380CC4-5D6E-409C-BE32-E72D297353CC}">
              <c16:uniqueId val="{00000008-EDEB-48B0-90ED-BDDE43AEB6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4402</c:v>
                </c:pt>
                <c:pt idx="5">
                  <c:v>4398</c:v>
                </c:pt>
                <c:pt idx="8">
                  <c:v>4171</c:v>
                </c:pt>
                <c:pt idx="11">
                  <c:v>4032</c:v>
                </c:pt>
                <c:pt idx="14">
                  <c:v>3751</c:v>
                </c:pt>
              </c:numCache>
            </c:numRef>
          </c:val>
          <c:extLst>
            <c:ext xmlns:c16="http://schemas.microsoft.com/office/drawing/2014/chart" uri="{C3380CC4-5D6E-409C-BE32-E72D297353CC}">
              <c16:uniqueId val="{00000000-1186-497A-B7AC-D6A0B4CD0E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c:v>
                </c:pt>
                <c:pt idx="5">
                  <c:v>66</c:v>
                </c:pt>
                <c:pt idx="8">
                  <c:v>60</c:v>
                </c:pt>
                <c:pt idx="11">
                  <c:v>56</c:v>
                </c:pt>
                <c:pt idx="14">
                  <c:v>50</c:v>
                </c:pt>
              </c:numCache>
            </c:numRef>
          </c:val>
          <c:extLst>
            <c:ext xmlns:c16="http://schemas.microsoft.com/office/drawing/2014/chart" uri="{C3380CC4-5D6E-409C-BE32-E72D297353CC}">
              <c16:uniqueId val="{00000001-1186-497A-B7AC-D6A0B4CD0E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1955</c:v>
                </c:pt>
                <c:pt idx="5">
                  <c:v>1941</c:v>
                </c:pt>
                <c:pt idx="8">
                  <c:v>1793</c:v>
                </c:pt>
                <c:pt idx="11">
                  <c:v>1878</c:v>
                </c:pt>
                <c:pt idx="14">
                  <c:v>1907</c:v>
                </c:pt>
              </c:numCache>
            </c:numRef>
          </c:val>
          <c:extLst>
            <c:ext xmlns:c16="http://schemas.microsoft.com/office/drawing/2014/chart" uri="{C3380CC4-5D6E-409C-BE32-E72D297353CC}">
              <c16:uniqueId val="{00000002-1186-497A-B7AC-D6A0B4CD0E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86-497A-B7AC-D6A0B4CD0E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86-497A-B7AC-D6A0B4CD0E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86-497A-B7AC-D6A0B4CD0E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843</c:v>
                </c:pt>
                <c:pt idx="3">
                  <c:v>867</c:v>
                </c:pt>
                <c:pt idx="6">
                  <c:v>832</c:v>
                </c:pt>
                <c:pt idx="9">
                  <c:v>847</c:v>
                </c:pt>
                <c:pt idx="12">
                  <c:v>645</c:v>
                </c:pt>
              </c:numCache>
            </c:numRef>
          </c:val>
          <c:extLst>
            <c:ext xmlns:c16="http://schemas.microsoft.com/office/drawing/2014/chart" uri="{C3380CC4-5D6E-409C-BE32-E72D297353CC}">
              <c16:uniqueId val="{00000006-1186-497A-B7AC-D6A0B4CD0E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c:v>
                </c:pt>
                <c:pt idx="3">
                  <c:v>112</c:v>
                </c:pt>
                <c:pt idx="6">
                  <c:v>97</c:v>
                </c:pt>
                <c:pt idx="9">
                  <c:v>81</c:v>
                </c:pt>
                <c:pt idx="12">
                  <c:v>66</c:v>
                </c:pt>
              </c:numCache>
            </c:numRef>
          </c:val>
          <c:extLst>
            <c:ext xmlns:c16="http://schemas.microsoft.com/office/drawing/2014/chart" uri="{C3380CC4-5D6E-409C-BE32-E72D297353CC}">
              <c16:uniqueId val="{00000007-1186-497A-B7AC-D6A0B4CD0E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1932</c:v>
                </c:pt>
                <c:pt idx="3">
                  <c:v>1822</c:v>
                </c:pt>
                <c:pt idx="6">
                  <c:v>1701</c:v>
                </c:pt>
                <c:pt idx="9">
                  <c:v>1473</c:v>
                </c:pt>
                <c:pt idx="12">
                  <c:v>1382</c:v>
                </c:pt>
              </c:numCache>
            </c:numRef>
          </c:val>
          <c:extLst>
            <c:ext xmlns:c16="http://schemas.microsoft.com/office/drawing/2014/chart" uri="{C3380CC4-5D6E-409C-BE32-E72D297353CC}">
              <c16:uniqueId val="{00000008-1186-497A-B7AC-D6A0B4CD0E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86-497A-B7AC-D6A0B4CD0E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3748</c:v>
                </c:pt>
                <c:pt idx="3">
                  <c:v>3849</c:v>
                </c:pt>
                <c:pt idx="6">
                  <c:v>3757</c:v>
                </c:pt>
                <c:pt idx="9">
                  <c:v>3858</c:v>
                </c:pt>
                <c:pt idx="12">
                  <c:v>4174</c:v>
                </c:pt>
              </c:numCache>
            </c:numRef>
          </c:val>
          <c:extLst>
            <c:ext xmlns:c16="http://schemas.microsoft.com/office/drawing/2014/chart" uri="{C3380CC4-5D6E-409C-BE32-E72D297353CC}">
              <c16:uniqueId val="{0000000A-1186-497A-B7AC-D6A0B4CD0E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254</c:v>
                </c:pt>
                <c:pt idx="2">
                  <c:v>#N/A</c:v>
                </c:pt>
                <c:pt idx="3">
                  <c:v>#N/A</c:v>
                </c:pt>
                <c:pt idx="4">
                  <c:v>245</c:v>
                </c:pt>
                <c:pt idx="5">
                  <c:v>#N/A</c:v>
                </c:pt>
                <c:pt idx="6">
                  <c:v>#N/A</c:v>
                </c:pt>
                <c:pt idx="7">
                  <c:v>362</c:v>
                </c:pt>
                <c:pt idx="8">
                  <c:v>#N/A</c:v>
                </c:pt>
                <c:pt idx="9">
                  <c:v>#N/A</c:v>
                </c:pt>
                <c:pt idx="10">
                  <c:v>293</c:v>
                </c:pt>
                <c:pt idx="11">
                  <c:v>#N/A</c:v>
                </c:pt>
                <c:pt idx="12">
                  <c:v>#N/A</c:v>
                </c:pt>
                <c:pt idx="13">
                  <c:v>558</c:v>
                </c:pt>
                <c:pt idx="14">
                  <c:v>#N/A</c:v>
                </c:pt>
              </c:numCache>
            </c:numRef>
          </c:val>
          <c:smooth val="0"/>
          <c:extLst>
            <c:ext xmlns:c16="http://schemas.microsoft.com/office/drawing/2014/chart" uri="{C3380CC4-5D6E-409C-BE32-E72D297353CC}">
              <c16:uniqueId val="{0000000B-1186-497A-B7AC-D6A0B4CD0E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758</c:v>
                </c:pt>
                <c:pt idx="1">
                  <c:v>812</c:v>
                </c:pt>
                <c:pt idx="2">
                  <c:v>812</c:v>
                </c:pt>
              </c:numCache>
            </c:numRef>
          </c:val>
          <c:extLst>
            <c:ext xmlns:c16="http://schemas.microsoft.com/office/drawing/2014/chart" uri="{C3380CC4-5D6E-409C-BE32-E72D297353CC}">
              <c16:uniqueId val="{00000000-2BD0-4096-A8B6-4EB6769AB1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293</c:v>
                </c:pt>
                <c:pt idx="1">
                  <c:v>303</c:v>
                </c:pt>
                <c:pt idx="2">
                  <c:v>283</c:v>
                </c:pt>
              </c:numCache>
            </c:numRef>
          </c:val>
          <c:extLst>
            <c:ext xmlns:c16="http://schemas.microsoft.com/office/drawing/2014/chart" uri="{C3380CC4-5D6E-409C-BE32-E72D297353CC}">
              <c16:uniqueId val="{00000001-2BD0-4096-A8B6-4EB6769AB1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564</c:v>
                </c:pt>
                <c:pt idx="1">
                  <c:v>593</c:v>
                </c:pt>
                <c:pt idx="2">
                  <c:v>624</c:v>
                </c:pt>
              </c:numCache>
            </c:numRef>
          </c:val>
          <c:extLst>
            <c:ext xmlns:c16="http://schemas.microsoft.com/office/drawing/2014/chart" uri="{C3380CC4-5D6E-409C-BE32-E72D297353CC}">
              <c16:uniqueId val="{00000002-2BD0-4096-A8B6-4EB6769AB1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を抑制したことにより減少傾向であったが、令和元年度</a:t>
          </a:r>
          <a:r>
            <a:rPr lang="ja-JP" altLang="en-US" sz="1100" baseline="0">
              <a:solidFill>
                <a:schemeClr val="dk1"/>
              </a:solidFill>
              <a:effectLst/>
              <a:latin typeface="+mn-lt"/>
              <a:ea typeface="+mn-ea"/>
              <a:cs typeface="+mn-cs"/>
            </a:rPr>
            <a:t>以降増加している</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28</a:t>
          </a:r>
          <a:r>
            <a:rPr lang="ja-JP" altLang="ja-JP" sz="1100" baseline="0">
              <a:solidFill>
                <a:schemeClr val="dk1"/>
              </a:solidFill>
              <a:effectLst/>
              <a:latin typeface="+mn-lt"/>
              <a:ea typeface="+mn-ea"/>
              <a:cs typeface="+mn-cs"/>
            </a:rPr>
            <a:t>年度からの事業による据え置き期間が終了し、元金償還が始まったことによるもので、事業増加の傾向が確認できるものとなっている。</a:t>
          </a:r>
          <a:endParaRPr lang="ja-JP" altLang="ja-JP" sz="1400">
            <a:effectLst/>
          </a:endParaRPr>
        </a:p>
        <a:p>
          <a:r>
            <a:rPr lang="ja-JP" altLang="ja-JP" sz="1100" baseline="0">
              <a:solidFill>
                <a:schemeClr val="dk1"/>
              </a:solidFill>
              <a:effectLst/>
              <a:latin typeface="+mn-lt"/>
              <a:ea typeface="+mn-ea"/>
              <a:cs typeface="+mn-cs"/>
            </a:rPr>
            <a:t>公営企業債の元利償還金に対する繰入金は平成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年度までの繰上償還により減少となった。</a:t>
          </a:r>
          <a:endParaRPr lang="ja-JP" altLang="ja-JP" sz="1400">
            <a:effectLst/>
          </a:endParaRPr>
        </a:p>
        <a:p>
          <a:r>
            <a:rPr lang="ja-JP" altLang="ja-JP" sz="1100" baseline="0">
              <a:solidFill>
                <a:schemeClr val="dk1"/>
              </a:solidFill>
              <a:effectLst/>
              <a:latin typeface="+mn-lt"/>
              <a:ea typeface="+mn-ea"/>
              <a:cs typeface="+mn-cs"/>
            </a:rPr>
            <a:t>算入公債費等は、定期償還により減少傾向ではあるもののできる限り交付税措置のある起債により借入を行い、減少幅を少なく抑えるようにしている。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計画に沿った事業の実施で借入を抑制したことにより減少傾向であったが、平成</a:t>
          </a:r>
          <a:r>
            <a:rPr lang="en-US" altLang="ja-JP" sz="1100" baseline="0">
              <a:solidFill>
                <a:schemeClr val="dk1"/>
              </a:solidFill>
              <a:effectLst/>
              <a:latin typeface="+mn-lt"/>
              <a:ea typeface="+mn-ea"/>
              <a:cs typeface="+mn-cs"/>
            </a:rPr>
            <a:t>28</a:t>
          </a:r>
          <a:r>
            <a:rPr lang="ja-JP" altLang="ja-JP" sz="1100" baseline="0">
              <a:solidFill>
                <a:schemeClr val="dk1"/>
              </a:solidFill>
              <a:effectLst/>
              <a:latin typeface="+mn-lt"/>
              <a:ea typeface="+mn-ea"/>
              <a:cs typeface="+mn-cs"/>
            </a:rPr>
            <a:t>年度からの事業規模の拡大により増加となった。</a:t>
          </a:r>
          <a:endParaRPr lang="ja-JP" altLang="ja-JP" sz="1400">
            <a:effectLst/>
          </a:endParaRPr>
        </a:p>
        <a:p>
          <a:r>
            <a:rPr lang="ja-JP" altLang="ja-JP" sz="1100" baseline="0">
              <a:solidFill>
                <a:schemeClr val="dk1"/>
              </a:solidFill>
              <a:effectLst/>
              <a:latin typeface="+mn-lt"/>
              <a:ea typeface="+mn-ea"/>
              <a:cs typeface="+mn-cs"/>
            </a:rPr>
            <a:t>充当可能財源等は、事業実施により減少してきた基金を計画に基づいて目的基金を積み立てを行い充当可能基金は増加しているが、基準財政需要額算定基準額における充当可能財源は基金増加額を上回る減少となっている。</a:t>
          </a:r>
          <a:endParaRPr lang="ja-JP" altLang="ja-JP" sz="1400">
            <a:effectLst/>
          </a:endParaRPr>
        </a:p>
        <a:p>
          <a:r>
            <a:rPr lang="ja-JP" altLang="ja-JP" sz="1100" baseline="0">
              <a:solidFill>
                <a:sysClr val="windowText" lastClr="000000"/>
              </a:solidFill>
              <a:effectLst/>
              <a:latin typeface="+mn-lt"/>
              <a:ea typeface="+mn-ea"/>
              <a:cs typeface="+mn-cs"/>
            </a:rPr>
            <a:t>それらにより将来負担</a:t>
          </a:r>
          <a:r>
            <a:rPr lang="en-US" altLang="ja-JP" sz="1100" baseline="0">
              <a:solidFill>
                <a:sysClr val="windowText" lastClr="000000"/>
              </a:solidFill>
              <a:effectLst/>
              <a:latin typeface="+mn-lt"/>
              <a:ea typeface="+mn-ea"/>
              <a:cs typeface="+mn-cs"/>
            </a:rPr>
            <a:t>809809</a:t>
          </a:r>
          <a:r>
            <a:rPr lang="ja-JP" altLang="ja-JP" sz="1100" baseline="0">
              <a:solidFill>
                <a:sysClr val="windowText" lastClr="000000"/>
              </a:solidFill>
              <a:effectLst/>
              <a:latin typeface="+mn-lt"/>
              <a:ea typeface="+mn-ea"/>
              <a:cs typeface="+mn-cs"/>
            </a:rPr>
            <a:t>比率の分子が</a:t>
          </a:r>
          <a:r>
            <a:rPr lang="ja-JP" altLang="en-US" sz="1100" baseline="0">
              <a:solidFill>
                <a:sysClr val="windowText" lastClr="000000"/>
              </a:solidFill>
              <a:effectLst/>
              <a:latin typeface="+mn-lt"/>
              <a:ea typeface="+mn-ea"/>
              <a:cs typeface="+mn-cs"/>
            </a:rPr>
            <a:t>増加</a:t>
          </a:r>
          <a:r>
            <a:rPr lang="ja-JP" altLang="ja-JP" sz="110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年度末の基金残高は、普通会計で約</a:t>
          </a:r>
          <a:r>
            <a:rPr kumimoji="1" lang="en-US" altLang="ja-JP" sz="1100">
              <a:solidFill>
                <a:schemeClr val="dk1"/>
              </a:solidFill>
              <a:effectLst/>
              <a:latin typeface="+mn-lt"/>
              <a:ea typeface="+mn-ea"/>
              <a:cs typeface="+mn-cs"/>
            </a:rPr>
            <a:t>1,718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となっており、前年度から約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円の増加となっている。</a:t>
          </a:r>
          <a:endParaRPr lang="ja-JP" altLang="ja-JP">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子育て基金で</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百万円、公共施設総合管理基金で</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百万円が増加した一方で、公債費財源として減債基金で</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百万円、ユーアイ住宅建設基金で</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百万円の事業進捗等による基金の取り崩しに</a:t>
          </a:r>
          <a:r>
            <a:rPr kumimoji="1" lang="ja-JP" altLang="ja-JP" sz="1100">
              <a:solidFill>
                <a:schemeClr val="dk1"/>
              </a:solidFill>
              <a:effectLst/>
              <a:latin typeface="+mn-lt"/>
              <a:ea typeface="+mn-ea"/>
              <a:cs typeface="+mn-cs"/>
            </a:rPr>
            <a:t>よる減少などが主な要因である。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個別施設計画を策定しており、これに基いた計画的な特定目的基金の積み立て、取崩しにより事業の安定化を図り、昨今の自然災害をはじめとする緊急を要する事態への備えとして町の自主財源（町税）の２箇年分（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億円）の財政調整基金を確保することとする。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ユー・アイ住宅基金</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　住宅建設調査設計等へ利用</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ふるさと振興基金　</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　寄附目的事業へ利用</a:t>
          </a:r>
          <a:endParaRPr lang="ja-JP" altLang="ja-JP">
            <a:effectLst/>
          </a:endParaRPr>
        </a:p>
        <a:p>
          <a:r>
            <a:rPr kumimoji="1" lang="ja-JP" altLang="ja-JP" sz="1100">
              <a:solidFill>
                <a:schemeClr val="dk1"/>
              </a:solidFill>
              <a:effectLst/>
              <a:latin typeface="+mn-lt"/>
              <a:ea typeface="+mn-ea"/>
              <a:cs typeface="+mn-cs"/>
            </a:rPr>
            <a:t>子育て基金　　　　</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　</a:t>
          </a:r>
          <a:r>
            <a:rPr kumimoji="1" lang="en-US" altLang="ja-JP" sz="1100">
              <a:solidFill>
                <a:schemeClr val="dk1"/>
              </a:solidFill>
              <a:effectLst/>
              <a:latin typeface="+mn-lt"/>
              <a:ea typeface="+mn-ea"/>
              <a:cs typeface="+mn-cs"/>
            </a:rPr>
            <a:t>ALT</a:t>
          </a:r>
          <a:r>
            <a:rPr kumimoji="1" lang="ja-JP" altLang="ja-JP" sz="1100">
              <a:solidFill>
                <a:schemeClr val="dk1"/>
              </a:solidFill>
              <a:effectLst/>
              <a:latin typeface="+mn-lt"/>
              <a:ea typeface="+mn-ea"/>
              <a:cs typeface="+mn-cs"/>
            </a:rPr>
            <a:t>教師派遣・子育て応援給付等へ利用</a:t>
          </a:r>
          <a:endParaRPr lang="ja-JP" altLang="ja-JP" sz="1400">
            <a:effectLst/>
          </a:endParaRPr>
        </a:p>
        <a:p>
          <a:r>
            <a:rPr lang="ja-JP" altLang="ja-JP" sz="1100">
              <a:solidFill>
                <a:schemeClr val="dk1"/>
              </a:solidFill>
              <a:effectLst/>
              <a:latin typeface="+mn-lt"/>
              <a:ea typeface="+mn-ea"/>
              <a:cs typeface="+mn-cs"/>
            </a:rPr>
            <a:t>福祉基金</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4</a:t>
          </a:r>
          <a:r>
            <a:rPr kumimoji="1" lang="ja-JP" altLang="ja-JP" sz="1100">
              <a:solidFill>
                <a:schemeClr val="dk1"/>
              </a:solidFill>
              <a:effectLst/>
              <a:latin typeface="+mn-lt"/>
              <a:ea typeface="+mn-ea"/>
              <a:cs typeface="+mn-cs"/>
            </a:rPr>
            <a:t>百万円　社会福祉施設改修等へ利用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町、実施計画に基づいたユーアイ住宅事業、</a:t>
          </a:r>
          <a:r>
            <a:rPr kumimoji="1" lang="ja-JP" altLang="en-US" sz="1100">
              <a:solidFill>
                <a:schemeClr val="dk1"/>
              </a:solidFill>
              <a:effectLst/>
              <a:latin typeface="+mn-lt"/>
              <a:ea typeface="+mn-ea"/>
              <a:cs typeface="+mn-cs"/>
            </a:rPr>
            <a:t>子育て</a:t>
          </a:r>
          <a:r>
            <a:rPr kumimoji="1" lang="ja-JP" altLang="ja-JP" sz="1100">
              <a:solidFill>
                <a:schemeClr val="dk1"/>
              </a:solidFill>
              <a:effectLst/>
              <a:latin typeface="+mn-lt"/>
              <a:ea typeface="+mn-ea"/>
              <a:cs typeface="+mn-cs"/>
            </a:rPr>
            <a:t>基金の取り崩しを実施し、令和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年度以降に計画されている公共施設整備に向けて公共施設総合管理基金、子育て基金の積立を行った。また、森林環境譲与税</a:t>
          </a:r>
          <a:r>
            <a:rPr kumimoji="1" lang="ja-JP" altLang="en-US" sz="1100">
              <a:solidFill>
                <a:schemeClr val="dk1"/>
              </a:solidFill>
              <a:effectLst/>
              <a:latin typeface="+mn-lt"/>
              <a:ea typeface="+mn-ea"/>
              <a:cs typeface="+mn-cs"/>
            </a:rPr>
            <a:t>、ふるさと納税について</a:t>
          </a:r>
          <a:r>
            <a:rPr kumimoji="1" lang="ja-JP" altLang="ja-JP" sz="1100">
              <a:solidFill>
                <a:schemeClr val="dk1"/>
              </a:solidFill>
              <a:effectLst/>
              <a:latin typeface="+mn-lt"/>
              <a:ea typeface="+mn-ea"/>
              <a:cs typeface="+mn-cs"/>
            </a:rPr>
            <a:t>基金へ</a:t>
          </a:r>
          <a:r>
            <a:rPr kumimoji="1" lang="ja-JP" altLang="en-US" sz="1100">
              <a:solidFill>
                <a:schemeClr val="dk1"/>
              </a:solidFill>
              <a:effectLst/>
              <a:latin typeface="+mn-lt"/>
              <a:ea typeface="+mn-ea"/>
              <a:cs typeface="+mn-cs"/>
            </a:rPr>
            <a:t>次年度事業へ</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財源とするため</a:t>
          </a:r>
          <a:r>
            <a:rPr kumimoji="1" lang="ja-JP" altLang="ja-JP" sz="1100">
              <a:solidFill>
                <a:schemeClr val="dk1"/>
              </a:solidFill>
              <a:effectLst/>
              <a:latin typeface="+mn-lt"/>
              <a:ea typeface="+mn-ea"/>
              <a:cs typeface="+mn-cs"/>
            </a:rPr>
            <a:t>積立を行った。</a:t>
          </a:r>
          <a:endParaRPr lang="ja-JP" altLang="ja-JP" sz="1400">
            <a:effectLst/>
          </a:endParaRPr>
        </a:p>
        <a:p>
          <a:r>
            <a:rPr kumimoji="1" lang="ja-JP" altLang="ja-JP" sz="1100">
              <a:solidFill>
                <a:schemeClr val="dk1"/>
              </a:solidFill>
              <a:effectLst/>
              <a:latin typeface="+mn-lt"/>
              <a:ea typeface="+mn-ea"/>
              <a:cs typeface="+mn-cs"/>
            </a:rPr>
            <a:t>いずれも町の長期計画により計画的な積立を行い事業を実施したことによる増減である。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公共施設個別施設計画の策定により、施設を安全に利用するために計画的に目的に沿った基金積立を行い、事業を確実に進められる基金の利用を行う。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812</a:t>
          </a:r>
          <a:r>
            <a:rPr kumimoji="1" lang="ja-JP" altLang="en-US" sz="1100">
              <a:solidFill>
                <a:schemeClr val="dk1"/>
              </a:solidFill>
              <a:effectLst/>
              <a:latin typeface="+mn-lt"/>
              <a:ea typeface="+mn-ea"/>
              <a:cs typeface="+mn-cs"/>
            </a:rPr>
            <a:t>百円</a:t>
          </a:r>
          <a:r>
            <a:rPr kumimoji="1" lang="ja-JP" altLang="ja-JP" sz="1100">
              <a:solidFill>
                <a:schemeClr val="dk1"/>
              </a:solidFill>
              <a:effectLst/>
              <a:latin typeface="+mn-lt"/>
              <a:ea typeface="+mn-ea"/>
              <a:cs typeface="+mn-cs"/>
            </a:rPr>
            <a:t>となっており、前年度</a:t>
          </a:r>
          <a:r>
            <a:rPr kumimoji="1" lang="ja-JP" altLang="en-US" sz="1100">
              <a:solidFill>
                <a:schemeClr val="dk1"/>
              </a:solidFill>
              <a:effectLst/>
              <a:latin typeface="+mn-lt"/>
              <a:ea typeface="+mn-ea"/>
              <a:cs typeface="+mn-cs"/>
            </a:rPr>
            <a:t>と変わっていない</a:t>
          </a:r>
          <a:r>
            <a:rPr kumimoji="1" lang="ja-JP"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125</a:t>
          </a:r>
          <a:r>
            <a:rPr kumimoji="1" lang="ja-JP" altLang="en-US"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年末で約</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百万円と財政健全化と</a:t>
          </a:r>
          <a:r>
            <a:rPr kumimoji="1" lang="ja-JP" altLang="ja-JP" sz="1100">
              <a:solidFill>
                <a:schemeClr val="dk1"/>
              </a:solidFill>
              <a:effectLst/>
              <a:latin typeface="+mn-lt"/>
              <a:ea typeface="+mn-ea"/>
              <a:cs typeface="+mn-cs"/>
            </a:rPr>
            <a:t>自然災害をはじめとする緊急を要する事態への備えとして町の自主財源（町税）の２箇年分（約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億円）の財政調整基金を確保する</a:t>
          </a:r>
          <a:r>
            <a:rPr kumimoji="1" lang="ja-JP" altLang="en-US" sz="1100">
              <a:solidFill>
                <a:schemeClr val="dk1"/>
              </a:solidFill>
              <a:effectLst/>
              <a:latin typeface="+mn-lt"/>
              <a:ea typeface="+mn-ea"/>
              <a:cs typeface="+mn-cs"/>
            </a:rPr>
            <a:t>ために年間</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百万円以上の積立を確保できるように進めてきているが、</a:t>
          </a:r>
          <a:r>
            <a:rPr kumimoji="1" lang="ja-JP" altLang="ja-JP" sz="1100">
              <a:solidFill>
                <a:schemeClr val="dk1"/>
              </a:solidFill>
              <a:effectLst/>
              <a:latin typeface="+mn-lt"/>
              <a:ea typeface="+mn-ea"/>
              <a:cs typeface="+mn-cs"/>
            </a:rPr>
            <a:t>財源不足額や、災害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国補正等の対応については、財源調整的な基金の取り崩し等により対応してきた。</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が取崩し</a:t>
          </a:r>
          <a:r>
            <a:rPr kumimoji="1" lang="ja-JP" altLang="en-US" sz="1100">
              <a:solidFill>
                <a:schemeClr val="dk1"/>
              </a:solidFill>
              <a:effectLst/>
              <a:latin typeface="+mn-lt"/>
              <a:ea typeface="+mn-ea"/>
              <a:cs typeface="+mn-cs"/>
            </a:rPr>
            <a:t>額と同額であったため、前年と同額となったものである</a:t>
          </a:r>
          <a:r>
            <a:rPr kumimoji="1" lang="ja-JP" altLang="ja-JP" sz="1100">
              <a:solidFill>
                <a:schemeClr val="dk1"/>
              </a:solidFill>
              <a:effectLst/>
              <a:latin typeface="+mn-lt"/>
              <a:ea typeface="+mn-ea"/>
              <a:cs typeface="+mn-cs"/>
            </a:rPr>
            <a:t>。</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昨今の自然災害をはじめとする緊急を要する事態への備えとして、災害復旧期間町の財政規模の２箇年分（約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億円）の財政調整基金を確保するために段階的に積立を行う。</a:t>
          </a:r>
          <a:r>
            <a:rPr kumimoji="1" lang="ja-JP" altLang="en-US" sz="1100">
              <a:solidFill>
                <a:schemeClr val="dk1"/>
              </a:solidFill>
              <a:effectLst/>
              <a:latin typeface="+mn-lt"/>
              <a:ea typeface="+mn-ea"/>
              <a:cs typeface="+mn-cs"/>
            </a:rPr>
            <a:t>（目標額達成は令和</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年度）</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283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億円となっており、前年度から</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　</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公債費の財源として</a:t>
          </a:r>
          <a:r>
            <a:rPr kumimoji="1" lang="ja-JP" altLang="ja-JP" sz="1100">
              <a:solidFill>
                <a:schemeClr val="dk1"/>
              </a:solidFill>
              <a:effectLst/>
              <a:latin typeface="+mn-lt"/>
              <a:ea typeface="+mn-ea"/>
              <a:cs typeface="+mn-cs"/>
            </a:rPr>
            <a:t>取崩しを</a:t>
          </a:r>
          <a:r>
            <a:rPr kumimoji="1" lang="ja-JP" altLang="en-US" sz="1100">
              <a:solidFill>
                <a:schemeClr val="dk1"/>
              </a:solidFill>
              <a:effectLst/>
              <a:latin typeface="+mn-lt"/>
              <a:ea typeface="+mn-ea"/>
              <a:cs typeface="+mn-cs"/>
            </a:rPr>
            <a:t>行い、財源積立を行うことが</a:t>
          </a:r>
          <a:r>
            <a:rPr kumimoji="1" lang="ja-JP" altLang="ja-JP" sz="1100">
              <a:solidFill>
                <a:schemeClr val="dk1"/>
              </a:solidFill>
              <a:effectLst/>
              <a:latin typeface="+mn-lt"/>
              <a:ea typeface="+mn-ea"/>
              <a:cs typeface="+mn-cs"/>
            </a:rPr>
            <a:t>でき</a:t>
          </a:r>
          <a:r>
            <a:rPr kumimoji="1" lang="ja-JP" altLang="en-US" sz="1100">
              <a:solidFill>
                <a:schemeClr val="dk1"/>
              </a:solidFill>
              <a:effectLst/>
              <a:latin typeface="+mn-lt"/>
              <a:ea typeface="+mn-ea"/>
              <a:cs typeface="+mn-cs"/>
            </a:rPr>
            <a:t>なかった</a:t>
          </a:r>
          <a:r>
            <a:rPr kumimoji="1" lang="ja-JP" altLang="ja-JP" sz="1100">
              <a:solidFill>
                <a:schemeClr val="dk1"/>
              </a:solidFill>
              <a:effectLst/>
              <a:latin typeface="+mn-lt"/>
              <a:ea typeface="+mn-ea"/>
              <a:cs typeface="+mn-cs"/>
            </a:rPr>
            <a:t>ことが要因である。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a:t>
          </a:r>
          <a:r>
            <a:rPr kumimoji="1" lang="ja-JP" altLang="en-US" sz="1100">
              <a:solidFill>
                <a:schemeClr val="dk1"/>
              </a:solidFill>
              <a:effectLst/>
              <a:latin typeface="+mn-lt"/>
              <a:ea typeface="+mn-ea"/>
              <a:cs typeface="+mn-cs"/>
            </a:rPr>
            <a:t>実施してきた</a:t>
          </a:r>
          <a:r>
            <a:rPr kumimoji="1" lang="ja-JP" altLang="ja-JP" sz="1100">
              <a:solidFill>
                <a:schemeClr val="dk1"/>
              </a:solidFill>
              <a:effectLst/>
              <a:latin typeface="+mn-lt"/>
              <a:ea typeface="+mn-ea"/>
              <a:cs typeface="+mn-cs"/>
            </a:rPr>
            <a:t>広域ごみ焼却施設の更新、今後はＣＡＴＶ光化の計画等大型事業による償還が始まる</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a:t>
          </a:r>
          <a:r>
            <a:rPr kumimoji="1" lang="ja-JP" altLang="ja-JP" sz="1100">
              <a:solidFill>
                <a:schemeClr val="dk1"/>
              </a:solidFill>
              <a:effectLst/>
              <a:latin typeface="+mn-lt"/>
              <a:ea typeface="+mn-ea"/>
              <a:cs typeface="+mn-cs"/>
            </a:rPr>
            <a:t>財政状況を考慮し、</a:t>
          </a:r>
          <a:r>
            <a:rPr kumimoji="1" lang="ja-JP" altLang="en-US" sz="1100">
              <a:solidFill>
                <a:schemeClr val="dk1"/>
              </a:solidFill>
              <a:effectLst/>
              <a:latin typeface="+mn-lt"/>
              <a:ea typeface="+mn-ea"/>
              <a:cs typeface="+mn-cs"/>
            </a:rPr>
            <a:t>公債費が増加することに対応するため、</a:t>
          </a:r>
          <a:r>
            <a:rPr kumimoji="1" lang="ja-JP" altLang="ja-JP" sz="1100">
              <a:solidFill>
                <a:schemeClr val="dk1"/>
              </a:solidFill>
              <a:effectLst/>
              <a:latin typeface="+mn-lt"/>
              <a:ea typeface="+mn-ea"/>
              <a:cs typeface="+mn-cs"/>
            </a:rPr>
            <a:t>計画的な基金積立</a:t>
          </a:r>
          <a:r>
            <a:rPr kumimoji="1" lang="ja-JP" altLang="en-US" sz="1100">
              <a:solidFill>
                <a:schemeClr val="dk1"/>
              </a:solidFill>
              <a:effectLst/>
              <a:latin typeface="+mn-lt"/>
              <a:ea typeface="+mn-ea"/>
              <a:cs typeface="+mn-cs"/>
            </a:rPr>
            <a:t>を行っていくことが必要である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人口の減少や全国平均を上回る高齢化率に加え、町内の基幹産業の低迷により財政基盤が弱い状況である。第</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次南木曽町総合計画に沿った施策を実行し、「</a:t>
          </a:r>
          <a:r>
            <a:rPr lang="ja-JP" altLang="ja-JP" sz="1100">
              <a:solidFill>
                <a:schemeClr val="dk1"/>
              </a:solidFill>
              <a:effectLst/>
              <a:latin typeface="+mn-lt"/>
              <a:ea typeface="+mn-ea"/>
              <a:cs typeface="+mn-cs"/>
            </a:rPr>
            <a:t>住んで良かった、暮らしてよかった、住むなら南木曽町」</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71120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3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71120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類似団体を</a:t>
          </a:r>
          <a:r>
            <a:rPr lang="ja-JP" altLang="en-US" sz="1100" baseline="0">
              <a:solidFill>
                <a:schemeClr val="dk1"/>
              </a:solidFill>
              <a:effectLst/>
              <a:latin typeface="+mn-lt"/>
              <a:ea typeface="+mn-ea"/>
              <a:cs typeface="+mn-cs"/>
            </a:rPr>
            <a:t>下回る状況となったが</a:t>
          </a:r>
          <a:r>
            <a:rPr lang="ja-JP" altLang="ja-JP" sz="1100" baseline="0">
              <a:solidFill>
                <a:schemeClr val="dk1"/>
              </a:solidFill>
              <a:effectLst/>
              <a:latin typeface="+mn-lt"/>
              <a:ea typeface="+mn-ea"/>
              <a:cs typeface="+mn-cs"/>
            </a:rPr>
            <a:t>、今後も公債費や人件費の抑制など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169926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65022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17780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79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17780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901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62</xdr:row>
      <xdr:rowOff>160274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6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24401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これは主に保育園などの施設が多いことや妻籠宿保存事業に係る人件費等による。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82646</xdr:rowOff>
    </xdr:from>
    <xdr:to>
      <xdr:col>23</xdr:col>
      <xdr:colOff>133350</xdr:colOff>
      <xdr:row>80</xdr:row>
      <xdr:rowOff>133308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798646"/>
          <a:ext cx="838200" cy="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62686</xdr:rowOff>
    </xdr:from>
    <xdr:to>
      <xdr:col>19</xdr:col>
      <xdr:colOff>133350</xdr:colOff>
      <xdr:row>80</xdr:row>
      <xdr:rowOff>82646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778686"/>
          <a:ext cx="889000" cy="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44379</xdr:rowOff>
    </xdr:from>
    <xdr:to>
      <xdr:col>15</xdr:col>
      <xdr:colOff>82550</xdr:colOff>
      <xdr:row>80</xdr:row>
      <xdr:rowOff>62686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760379"/>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42993</xdr:rowOff>
    </xdr:from>
    <xdr:to>
      <xdr:col>11</xdr:col>
      <xdr:colOff>31750</xdr:colOff>
      <xdr:row>80</xdr:row>
      <xdr:rowOff>44379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758993"/>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82508</xdr:rowOff>
    </xdr:from>
    <xdr:to>
      <xdr:col>23</xdr:col>
      <xdr:colOff>184150</xdr:colOff>
      <xdr:row>81</xdr:row>
      <xdr:rowOff>12658</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7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99035</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6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31846</xdr:rowOff>
    </xdr:from>
    <xdr:to>
      <xdr:col>19</xdr:col>
      <xdr:colOff>184150</xdr:colOff>
      <xdr:row>80</xdr:row>
      <xdr:rowOff>133446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7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143623</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5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11886</xdr:rowOff>
    </xdr:from>
    <xdr:to>
      <xdr:col>15</xdr:col>
      <xdr:colOff>133350</xdr:colOff>
      <xdr:row>80</xdr:row>
      <xdr:rowOff>113486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123663</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49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165029</xdr:rowOff>
    </xdr:from>
    <xdr:to>
      <xdr:col>11</xdr:col>
      <xdr:colOff>82550</xdr:colOff>
      <xdr:row>80</xdr:row>
      <xdr:rowOff>95179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7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105356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47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163643</xdr:rowOff>
    </xdr:from>
    <xdr:to>
      <xdr:col>7</xdr:col>
      <xdr:colOff>31750</xdr:colOff>
      <xdr:row>80</xdr:row>
      <xdr:rowOff>93793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7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103970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47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定数管理の適正化に努めることにより類似団体平均水準まで低下するよう努める。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65278</xdr:rowOff>
    </xdr:from>
    <xdr:to>
      <xdr:col>81</xdr:col>
      <xdr:colOff>44450</xdr:colOff>
      <xdr:row>87</xdr:row>
      <xdr:rowOff>123189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981428"/>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65278</xdr:rowOff>
    </xdr:from>
    <xdr:to>
      <xdr:col>77</xdr:col>
      <xdr:colOff>44450</xdr:colOff>
      <xdr:row>87</xdr:row>
      <xdr:rowOff>94235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49814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94235</xdr:rowOff>
    </xdr:from>
    <xdr:to>
      <xdr:col>72</xdr:col>
      <xdr:colOff>203200</xdr:colOff>
      <xdr:row>87</xdr:row>
      <xdr:rowOff>161798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010385"/>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17018</xdr:rowOff>
    </xdr:from>
    <xdr:to>
      <xdr:col>68</xdr:col>
      <xdr:colOff>152400</xdr:colOff>
      <xdr:row>87</xdr:row>
      <xdr:rowOff>161798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9331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xdr:rowOff>
    </xdr:from>
    <xdr:to>
      <xdr:col>77</xdr:col>
      <xdr:colOff>95250</xdr:colOff>
      <xdr:row>87</xdr:row>
      <xdr:rowOff>116078</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100855</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01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43435</xdr:rowOff>
    </xdr:from>
    <xdr:to>
      <xdr:col>73</xdr:col>
      <xdr:colOff>44450</xdr:colOff>
      <xdr:row>87</xdr:row>
      <xdr:rowOff>145035</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129812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110998</xdr:rowOff>
    </xdr:from>
    <xdr:to>
      <xdr:col>68</xdr:col>
      <xdr:colOff>203200</xdr:colOff>
      <xdr:row>88</xdr:row>
      <xdr:rowOff>41148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25925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137668</xdr:rowOff>
    </xdr:from>
    <xdr:to>
      <xdr:col>64</xdr:col>
      <xdr:colOff>152400</xdr:colOff>
      <xdr:row>87</xdr:row>
      <xdr:rowOff>67818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52595</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当町は地形的に山に囲まれており、地域が点在しているため保育園が多いこと</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今後は、自立推進計画に沿った削減に努める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109453</xdr:rowOff>
    </xdr:from>
    <xdr:to>
      <xdr:col>81</xdr:col>
      <xdr:colOff>44450</xdr:colOff>
      <xdr:row>60</xdr:row>
      <xdr:rowOff>111464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39645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87535</xdr:rowOff>
    </xdr:from>
    <xdr:to>
      <xdr:col>77</xdr:col>
      <xdr:colOff>44450</xdr:colOff>
      <xdr:row>60</xdr:row>
      <xdr:rowOff>111464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74535"/>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74464</xdr:rowOff>
    </xdr:from>
    <xdr:to>
      <xdr:col>72</xdr:col>
      <xdr:colOff>203200</xdr:colOff>
      <xdr:row>60</xdr:row>
      <xdr:rowOff>87535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361464"/>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60188</xdr:rowOff>
    </xdr:from>
    <xdr:to>
      <xdr:col>68</xdr:col>
      <xdr:colOff>152400</xdr:colOff>
      <xdr:row>60</xdr:row>
      <xdr:rowOff>74464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347188"/>
          <a:ext cx="889000" cy="1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58653</xdr:rowOff>
    </xdr:from>
    <xdr:to>
      <xdr:col>81</xdr:col>
      <xdr:colOff>95250</xdr:colOff>
      <xdr:row>60</xdr:row>
      <xdr:rowOff>160253</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75180</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9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60664</xdr:rowOff>
    </xdr:from>
    <xdr:to>
      <xdr:col>77</xdr:col>
      <xdr:colOff>95250</xdr:colOff>
      <xdr:row>60</xdr:row>
      <xdr:rowOff>162264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147041</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34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36735</xdr:rowOff>
    </xdr:from>
    <xdr:to>
      <xdr:col>73</xdr:col>
      <xdr:colOff>44450</xdr:colOff>
      <xdr:row>60</xdr:row>
      <xdr:rowOff>138335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148512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9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23664</xdr:rowOff>
    </xdr:from>
    <xdr:to>
      <xdr:col>68</xdr:col>
      <xdr:colOff>203200</xdr:colOff>
      <xdr:row>60</xdr:row>
      <xdr:rowOff>125264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7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9388</xdr:rowOff>
    </xdr:from>
    <xdr:to>
      <xdr:col>64</xdr:col>
      <xdr:colOff>152400</xdr:colOff>
      <xdr:row>60</xdr:row>
      <xdr:rowOff>110988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121165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6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年度まで行った補償金免除繰上償還の実施により減少と</a:t>
          </a:r>
          <a:endParaRPr lang="ja-JP" altLang="ja-JP" sz="1400">
            <a:effectLst/>
          </a:endParaRPr>
        </a:p>
        <a:p>
          <a:r>
            <a:rPr lang="ja-JP" altLang="ja-JP" sz="1100" baseline="0">
              <a:solidFill>
                <a:schemeClr val="dk1"/>
              </a:solidFill>
              <a:effectLst/>
              <a:latin typeface="+mn-lt"/>
              <a:ea typeface="+mn-ea"/>
              <a:cs typeface="+mn-cs"/>
            </a:rPr>
            <a:t>なり、実質公債費比率は低くなってきている。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84244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0654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76200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108373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108373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13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類似団体内順位が低い状況である。主な要因は過去の大規模な事業の実施により、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近年では補償金免除繰上償還や借入の抑制による将来負担額の減、財政調整基金や減債基金等の積み立てを行い、充当可能財源の増加を図った。</a:t>
          </a:r>
          <a:endParaRPr lang="ja-JP" altLang="ja-JP" sz="1400">
            <a:effectLst/>
          </a:endParaRPr>
        </a:p>
        <a:p>
          <a:pPr fontAlgn="base"/>
          <a:r>
            <a:rPr lang="ja-JP" altLang="ja-JP" sz="1100" baseline="0">
              <a:solidFill>
                <a:schemeClr val="dk1"/>
              </a:solidFill>
              <a:effectLst/>
              <a:latin typeface="+mn-lt"/>
              <a:ea typeface="+mn-ea"/>
              <a:cs typeface="+mn-cs"/>
            </a:rPr>
            <a:t>今後も自立精神に沿った事業を実施することで、地方債の新規発行の抑制し、財政の健全化に努める。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170109</xdr:rowOff>
    </xdr:from>
    <xdr:to>
      <xdr:col>81</xdr:col>
      <xdr:colOff>44450</xdr:colOff>
      <xdr:row>15</xdr:row>
      <xdr:rowOff>155504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2570409"/>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170109</xdr:rowOff>
    </xdr:from>
    <xdr:to>
      <xdr:col>77</xdr:col>
      <xdr:colOff>44450</xdr:colOff>
      <xdr:row>15</xdr:row>
      <xdr:rowOff>50941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57040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136596</xdr:rowOff>
    </xdr:from>
    <xdr:to>
      <xdr:col>72</xdr:col>
      <xdr:colOff>203200</xdr:colOff>
      <xdr:row>15</xdr:row>
      <xdr:rowOff>50941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2536896"/>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136596</xdr:rowOff>
    </xdr:from>
    <xdr:to>
      <xdr:col>68</xdr:col>
      <xdr:colOff>152400</xdr:colOff>
      <xdr:row>14</xdr:row>
      <xdr:rowOff>137936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53689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104704</xdr:rowOff>
    </xdr:from>
    <xdr:to>
      <xdr:col>81</xdr:col>
      <xdr:colOff>95250</xdr:colOff>
      <xdr:row>16</xdr:row>
      <xdr:rowOff>34854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76781</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64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119309</xdr:rowOff>
    </xdr:from>
    <xdr:to>
      <xdr:col>77</xdr:col>
      <xdr:colOff>95250</xdr:colOff>
      <xdr:row>15</xdr:row>
      <xdr:rowOff>49459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34236</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605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141</xdr:rowOff>
    </xdr:from>
    <xdr:to>
      <xdr:col>73</xdr:col>
      <xdr:colOff>44450</xdr:colOff>
      <xdr:row>15</xdr:row>
      <xdr:rowOff>101741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86518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5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85796</xdr:rowOff>
    </xdr:from>
    <xdr:to>
      <xdr:col>68</xdr:col>
      <xdr:colOff>203200</xdr:colOff>
      <xdr:row>15</xdr:row>
      <xdr:rowOff>15946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723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87136</xdr:rowOff>
    </xdr:from>
    <xdr:to>
      <xdr:col>64</xdr:col>
      <xdr:colOff>152400</xdr:colOff>
      <xdr:row>15</xdr:row>
      <xdr:rowOff>17286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2063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7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類似団体平均と比較すると、人件費に係る経常収支比率が</a:t>
          </a:r>
          <a:r>
            <a:rPr lang="ja-JP" altLang="en-US" sz="1100" baseline="0">
              <a:solidFill>
                <a:schemeClr val="dk1"/>
              </a:solidFill>
              <a:effectLst/>
              <a:latin typeface="+mn-lt"/>
              <a:ea typeface="+mn-ea"/>
              <a:cs typeface="+mn-cs"/>
            </a:rPr>
            <a:t>僅かに下回っ</a:t>
          </a:r>
          <a:r>
            <a:rPr lang="ja-JP" altLang="ja-JP" sz="1100" baseline="0">
              <a:solidFill>
                <a:schemeClr val="dk1"/>
              </a:solidFill>
              <a:effectLst/>
              <a:latin typeface="+mn-lt"/>
              <a:ea typeface="+mn-ea"/>
              <a:cs typeface="+mn-cs"/>
            </a:rPr>
            <a:t>てい</a:t>
          </a:r>
          <a:endParaRPr lang="ja-JP" altLang="ja-JP" sz="1400">
            <a:effectLst/>
          </a:endParaRPr>
        </a:p>
        <a:p>
          <a:r>
            <a:rPr lang="ja-JP" altLang="ja-JP" sz="1100" baseline="0">
              <a:solidFill>
                <a:schemeClr val="dk1"/>
              </a:solidFill>
              <a:effectLst/>
              <a:latin typeface="+mn-lt"/>
              <a:ea typeface="+mn-ea"/>
              <a:cs typeface="+mn-cs"/>
            </a:rPr>
            <a:t>る</a:t>
          </a:r>
          <a:r>
            <a:rPr lang="ja-JP" altLang="en-US" sz="1100" baseline="0">
              <a:solidFill>
                <a:schemeClr val="dk1"/>
              </a:solidFill>
              <a:effectLst/>
              <a:latin typeface="+mn-lt"/>
              <a:ea typeface="+mn-ea"/>
              <a:cs typeface="+mn-cs"/>
            </a:rPr>
            <a:t>が、人口減少に伴い更に</a:t>
          </a:r>
          <a:r>
            <a:rPr lang="ja-JP" altLang="ja-JP" sz="1100" baseline="0">
              <a:solidFill>
                <a:schemeClr val="dk1"/>
              </a:solidFill>
              <a:effectLst/>
              <a:latin typeface="+mn-lt"/>
              <a:ea typeface="+mn-ea"/>
              <a:cs typeface="+mn-cs"/>
            </a:rPr>
            <a:t>人件費関係経費全体について抑制する必要がある。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6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96520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33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96520</xdr:rowOff>
    </xdr:from>
    <xdr:to>
      <xdr:col>78</xdr:col>
      <xdr:colOff>69850</xdr:colOff>
      <xdr:row>15</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68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88900</xdr:rowOff>
    </xdr:from>
    <xdr:to>
      <xdr:col>73</xdr:col>
      <xdr:colOff>180975</xdr:colOff>
      <xdr:row>15</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60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88900</xdr:rowOff>
    </xdr:from>
    <xdr:to>
      <xdr:col>69</xdr:col>
      <xdr:colOff>92075</xdr:colOff>
      <xdr:row>15</xdr:row>
      <xdr:rowOff>92710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660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60960</xdr:rowOff>
    </xdr:from>
    <xdr:to>
      <xdr:col>74</xdr:col>
      <xdr:colOff>31750</xdr:colOff>
      <xdr:row>15</xdr:row>
      <xdr:rowOff>162560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保育園経費や障害者等関係経費、児童手当などにより増加傾向</a:t>
          </a:r>
          <a:r>
            <a:rPr lang="ja-JP" altLang="en-US" sz="1100" baseline="0">
              <a:solidFill>
                <a:schemeClr val="dk1"/>
              </a:solidFill>
              <a:effectLst/>
              <a:latin typeface="+mn-lt"/>
              <a:ea typeface="+mn-ea"/>
              <a:cs typeface="+mn-cs"/>
            </a:rPr>
            <a:t>であったが、新型コロナウイルス等により経費が一時的に減少したと考えられる。</a:t>
          </a:r>
          <a:endParaRPr lang="ja-JP" altLang="ja-JP" sz="1400">
            <a:effectLst/>
          </a:endParaRPr>
        </a:p>
        <a:p>
          <a:pPr fontAlgn="base"/>
          <a:r>
            <a:rPr lang="ja-JP" altLang="ja-JP" sz="1100" baseline="0">
              <a:solidFill>
                <a:schemeClr val="dk1"/>
              </a:solidFill>
              <a:effectLst/>
              <a:latin typeface="+mn-lt"/>
              <a:ea typeface="+mn-ea"/>
              <a:cs typeface="+mn-cs"/>
            </a:rPr>
            <a:t>類似団体内順位は</a:t>
          </a:r>
          <a:r>
            <a:rPr lang="ja-JP" altLang="en-US" sz="1100" baseline="0">
              <a:solidFill>
                <a:schemeClr val="dk1"/>
              </a:solidFill>
              <a:effectLst/>
              <a:latin typeface="+mn-lt"/>
              <a:ea typeface="+mn-ea"/>
              <a:cs typeface="+mn-cs"/>
            </a:rPr>
            <a:t>未だ</a:t>
          </a:r>
          <a:r>
            <a:rPr lang="ja-JP" altLang="ja-JP" sz="1100" baseline="0">
              <a:solidFill>
                <a:schemeClr val="dk1"/>
              </a:solidFill>
              <a:effectLst/>
              <a:latin typeface="+mn-lt"/>
              <a:ea typeface="+mn-ea"/>
              <a:cs typeface="+mn-cs"/>
            </a:rPr>
            <a:t>平均以下となって</a:t>
          </a:r>
          <a:r>
            <a:rPr lang="ja-JP" altLang="en-US" sz="1100" baseline="0">
              <a:solidFill>
                <a:schemeClr val="dk1"/>
              </a:solidFill>
              <a:effectLst/>
              <a:latin typeface="+mn-lt"/>
              <a:ea typeface="+mn-ea"/>
              <a:cs typeface="+mn-cs"/>
            </a:rPr>
            <a:t>いる</a:t>
          </a:r>
          <a:r>
            <a:rPr lang="ja-JP" altLang="ja-JP" sz="1100" baseline="0">
              <a:solidFill>
                <a:schemeClr val="dk1"/>
              </a:solidFill>
              <a:effectLst/>
              <a:latin typeface="+mn-lt"/>
              <a:ea typeface="+mn-ea"/>
              <a:cs typeface="+mn-cs"/>
            </a:rPr>
            <a:t>。</a:t>
          </a:r>
          <a:endParaRPr lang="ja-JP" altLang="ja-JP" sz="1400">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類似団体平均を上回っているのは、簡易水道及び下水道事業への繰出金で、平成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年度からの補償金免除繰上償還により公債費分は減少傾向である。</a:t>
          </a:r>
          <a:endParaRPr lang="ja-JP" altLang="ja-JP" sz="1400">
            <a:effectLst/>
          </a:endParaRPr>
        </a:p>
        <a:p>
          <a:pPr fontAlgn="base"/>
          <a:r>
            <a:rPr lang="ja-JP" altLang="ja-JP" sz="1100" baseline="0">
              <a:solidFill>
                <a:schemeClr val="dk1"/>
              </a:solidFill>
              <a:effectLst/>
              <a:latin typeface="+mn-lt"/>
              <a:ea typeface="+mn-ea"/>
              <a:cs typeface="+mn-cs"/>
            </a:rPr>
            <a:t>人口の減や節水志向により料金収入が減少していることが要因である。料金収入の確保及び維持管理費の抑制に努める。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33274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92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33274</xdr:rowOff>
    </xdr:from>
    <xdr:to>
      <xdr:col>78</xdr:col>
      <xdr:colOff>69850</xdr:colOff>
      <xdr:row>57</xdr:row>
      <xdr:rowOff>37846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05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65278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10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83566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37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68851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a:t>
          </a:r>
          <a:r>
            <a:rPr lang="ja-JP" altLang="en-US" sz="1100" baseline="0">
              <a:solidFill>
                <a:schemeClr val="dk1"/>
              </a:solidFill>
              <a:effectLst/>
              <a:latin typeface="+mn-lt"/>
              <a:ea typeface="+mn-ea"/>
              <a:cs typeface="+mn-cs"/>
            </a:rPr>
            <a:t>大型事業の実施により更に</a:t>
          </a:r>
          <a:r>
            <a:rPr lang="ja-JP" altLang="ja-JP" sz="1100" baseline="0">
              <a:solidFill>
                <a:schemeClr val="dk1"/>
              </a:solidFill>
              <a:effectLst/>
              <a:latin typeface="+mn-lt"/>
              <a:ea typeface="+mn-ea"/>
              <a:cs typeface="+mn-cs"/>
            </a:rPr>
            <a:t>増加傾向と</a:t>
          </a:r>
          <a:r>
            <a:rPr lang="ja-JP" altLang="en-US" sz="1100" baseline="0">
              <a:solidFill>
                <a:schemeClr val="dk1"/>
              </a:solidFill>
              <a:effectLst/>
              <a:latin typeface="+mn-lt"/>
              <a:ea typeface="+mn-ea"/>
              <a:cs typeface="+mn-cs"/>
            </a:rPr>
            <a:t>なることが予想されて行くことから</a:t>
          </a:r>
          <a:r>
            <a:rPr lang="ja-JP" altLang="ja-JP" sz="1100" baseline="0">
              <a:solidFill>
                <a:schemeClr val="dk1"/>
              </a:solidFill>
              <a:effectLst/>
              <a:latin typeface="+mn-lt"/>
              <a:ea typeface="+mn-ea"/>
              <a:cs typeface="+mn-cs"/>
            </a:rPr>
            <a:t>注意</a:t>
          </a:r>
          <a:r>
            <a:rPr lang="ja-JP" altLang="en-US" sz="1100" baseline="0">
              <a:solidFill>
                <a:schemeClr val="dk1"/>
              </a:solidFill>
              <a:effectLst/>
              <a:latin typeface="+mn-lt"/>
              <a:ea typeface="+mn-ea"/>
              <a:cs typeface="+mn-cs"/>
            </a:rPr>
            <a:t>が</a:t>
          </a:r>
          <a:r>
            <a:rPr lang="ja-JP" altLang="ja-JP" sz="1100" baseline="0">
              <a:solidFill>
                <a:schemeClr val="dk1"/>
              </a:solidFill>
              <a:effectLst/>
              <a:latin typeface="+mn-lt"/>
              <a:ea typeface="+mn-ea"/>
              <a:cs typeface="+mn-cs"/>
            </a:rPr>
            <a:t>必要</a:t>
          </a:r>
          <a:r>
            <a:rPr lang="ja-JP" altLang="en-US" sz="1100" baseline="0">
              <a:solidFill>
                <a:schemeClr val="dk1"/>
              </a:solidFill>
              <a:effectLst/>
              <a:latin typeface="+mn-lt"/>
              <a:ea typeface="+mn-ea"/>
              <a:cs typeface="+mn-cs"/>
            </a:rPr>
            <a:t>で</a:t>
          </a:r>
          <a:r>
            <a:rPr lang="ja-JP" altLang="ja-JP" sz="1100" baseline="0">
              <a:solidFill>
                <a:schemeClr val="dk1"/>
              </a:solidFill>
              <a:effectLst/>
              <a:latin typeface="+mn-lt"/>
              <a:ea typeface="+mn-ea"/>
              <a:cs typeface="+mn-cs"/>
            </a:rPr>
            <a:t>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14986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31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19558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補償金免除繰上償還を積極的に実施した結果減少傾向となった</a:t>
          </a:r>
          <a:r>
            <a:rPr lang="ja-JP" altLang="en-US" sz="1100" baseline="0">
              <a:solidFill>
                <a:schemeClr val="dk1"/>
              </a:solidFill>
              <a:effectLst/>
              <a:latin typeface="+mn-lt"/>
              <a:ea typeface="+mn-ea"/>
              <a:cs typeface="+mn-cs"/>
            </a:rPr>
            <a:t>が、</a:t>
          </a:r>
          <a:r>
            <a:rPr lang="ja-JP" altLang="ja-JP" sz="1100" baseline="0">
              <a:solidFill>
                <a:schemeClr val="dk1"/>
              </a:solidFill>
              <a:effectLst/>
              <a:latin typeface="+mn-lt"/>
              <a:ea typeface="+mn-ea"/>
              <a:cs typeface="+mn-cs"/>
            </a:rPr>
            <a:t>過去の大型事業の借入に</a:t>
          </a:r>
          <a:r>
            <a:rPr lang="ja-JP" altLang="en-US" sz="1100" baseline="0">
              <a:solidFill>
                <a:schemeClr val="dk1"/>
              </a:solidFill>
              <a:effectLst/>
              <a:latin typeface="+mn-lt"/>
              <a:ea typeface="+mn-ea"/>
              <a:cs typeface="+mn-cs"/>
            </a:rPr>
            <a:t>よる元金返済が開始されておらず、今後２～３年以内に増加傾向になることが見込まれている。</a:t>
          </a:r>
          <a:endParaRPr lang="ja-JP" altLang="ja-JP" sz="1400">
            <a:effectLst/>
          </a:endParaRPr>
        </a:p>
        <a:p>
          <a:r>
            <a:rPr lang="ja-JP" altLang="ja-JP" sz="1100" baseline="0">
              <a:solidFill>
                <a:schemeClr val="dk1"/>
              </a:solidFill>
              <a:effectLst/>
              <a:latin typeface="+mn-lt"/>
              <a:ea typeface="+mn-ea"/>
              <a:cs typeface="+mn-cs"/>
            </a:rPr>
            <a:t>自立推進の精神に沿った事業を計画・実施し地方債の発行を抑制する</a:t>
          </a:r>
          <a:r>
            <a:rPr lang="ja-JP" altLang="en-US" sz="1100" baseline="0">
              <a:solidFill>
                <a:schemeClr val="dk1"/>
              </a:solidFill>
              <a:effectLst/>
              <a:latin typeface="+mn-lt"/>
              <a:ea typeface="+mn-ea"/>
              <a:cs typeface="+mn-cs"/>
            </a:rPr>
            <a:t>とともに、</a:t>
          </a:r>
          <a:r>
            <a:rPr lang="ja-JP" altLang="ja-JP" sz="1100" baseline="0">
              <a:solidFill>
                <a:schemeClr val="dk1"/>
              </a:solidFill>
              <a:effectLst/>
              <a:latin typeface="+mn-lt"/>
              <a:ea typeface="+mn-ea"/>
              <a:cs typeface="+mn-cs"/>
            </a:rPr>
            <a:t>繰上償還を積極的に行い公債費の削減に努める。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45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76</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91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年々増加傾向であ</a:t>
          </a:r>
          <a:r>
            <a:rPr lang="ja-JP" altLang="en-US" sz="1100" baseline="0">
              <a:solidFill>
                <a:schemeClr val="dk1"/>
              </a:solidFill>
              <a:effectLst/>
              <a:latin typeface="+mn-lt"/>
              <a:ea typeface="+mn-ea"/>
              <a:cs typeface="+mn-cs"/>
            </a:rPr>
            <a:t>り</a:t>
          </a:r>
          <a:r>
            <a:rPr lang="ja-JP" altLang="ja-JP" sz="1100" baseline="0">
              <a:solidFill>
                <a:schemeClr val="dk1"/>
              </a:solidFill>
              <a:effectLst/>
              <a:latin typeface="+mn-lt"/>
              <a:ea typeface="+mn-ea"/>
              <a:cs typeface="+mn-cs"/>
            </a:rPr>
            <a:t>、類似団体平均</a:t>
          </a:r>
          <a:r>
            <a:rPr lang="ja-JP" altLang="en-US" sz="1100" baseline="0">
              <a:solidFill>
                <a:schemeClr val="dk1"/>
              </a:solidFill>
              <a:effectLst/>
              <a:latin typeface="+mn-lt"/>
              <a:ea typeface="+mn-ea"/>
              <a:cs typeface="+mn-cs"/>
            </a:rPr>
            <a:t>と</a:t>
          </a:r>
          <a:r>
            <a:rPr lang="ja-JP" altLang="ja-JP" sz="1100" baseline="0">
              <a:solidFill>
                <a:schemeClr val="dk1"/>
              </a:solidFill>
              <a:effectLst/>
              <a:latin typeface="+mn-lt"/>
              <a:ea typeface="+mn-ea"/>
              <a:cs typeface="+mn-cs"/>
            </a:rPr>
            <a:t>比較すると若干下回っており、経常経費が抑制され改善されていることが見える。今後も上回らないように会計全体で経常経費の抑制を図る。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76</xdr:row>
      <xdr:rowOff>157480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924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87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123189</xdr:rowOff>
    </xdr:from>
    <xdr:to>
      <xdr:col>73</xdr:col>
      <xdr:colOff>180975</xdr:colOff>
      <xdr:row>77</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533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76</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40657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72389</xdr:rowOff>
    </xdr:from>
    <xdr:to>
      <xdr:col>69</xdr:col>
      <xdr:colOff>142875</xdr:colOff>
      <xdr:row>77</xdr:row>
      <xdr:rowOff>2539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46514</xdr:rowOff>
    </xdr:from>
    <xdr:to>
      <xdr:col>29</xdr:col>
      <xdr:colOff>127000</xdr:colOff>
      <xdr:row>18</xdr:row>
      <xdr:rowOff>99553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0239"/>
          <a:ext cx="647700" cy="5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31291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65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99553</xdr:rowOff>
    </xdr:from>
    <xdr:to>
      <xdr:col>26</xdr:col>
      <xdr:colOff>50800</xdr:colOff>
      <xdr:row>18</xdr:row>
      <xdr:rowOff>116156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3278"/>
          <a:ext cx="698500" cy="1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116156</xdr:rowOff>
    </xdr:from>
    <xdr:to>
      <xdr:col>22</xdr:col>
      <xdr:colOff>114300</xdr:colOff>
      <xdr:row>18</xdr:row>
      <xdr:rowOff>134075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9881"/>
          <a:ext cx="698500" cy="1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134075</xdr:rowOff>
    </xdr:from>
    <xdr:to>
      <xdr:col>18</xdr:col>
      <xdr:colOff>177800</xdr:colOff>
      <xdr:row>18</xdr:row>
      <xdr:rowOff>170167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7800"/>
          <a:ext cx="698500" cy="3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167164</xdr:rowOff>
    </xdr:from>
    <xdr:to>
      <xdr:col>29</xdr:col>
      <xdr:colOff>177800</xdr:colOff>
      <xdr:row>18</xdr:row>
      <xdr:rowOff>97314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7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48753</xdr:rowOff>
    </xdr:from>
    <xdr:to>
      <xdr:col>26</xdr:col>
      <xdr:colOff>101600</xdr:colOff>
      <xdr:row>18</xdr:row>
      <xdr:rowOff>150353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65356</xdr:rowOff>
    </xdr:from>
    <xdr:to>
      <xdr:col>22</xdr:col>
      <xdr:colOff>165100</xdr:colOff>
      <xdr:row>18</xdr:row>
      <xdr:rowOff>166956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151733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83275</xdr:rowOff>
    </xdr:from>
    <xdr:to>
      <xdr:col>19</xdr:col>
      <xdr:colOff>38100</xdr:colOff>
      <xdr:row>19</xdr:row>
      <xdr:rowOff>13425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119367</xdr:rowOff>
    </xdr:from>
    <xdr:to>
      <xdr:col>15</xdr:col>
      <xdr:colOff>101600</xdr:colOff>
      <xdr:row>19</xdr:row>
      <xdr:rowOff>49517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34294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78896</xdr:rowOff>
    </xdr:from>
    <xdr:to>
      <xdr:col>29</xdr:col>
      <xdr:colOff>127000</xdr:colOff>
      <xdr:row>36</xdr:row>
      <xdr:rowOff>153165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32146"/>
          <a:ext cx="647700" cy="7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63672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7016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153165</xdr:rowOff>
    </xdr:from>
    <xdr:to>
      <xdr:col>26</xdr:col>
      <xdr:colOff>50800</xdr:colOff>
      <xdr:row>36</xdr:row>
      <xdr:rowOff>157842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06415"/>
          <a:ext cx="698500" cy="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123832</xdr:rowOff>
    </xdr:from>
    <xdr:to>
      <xdr:col>22</xdr:col>
      <xdr:colOff>114300</xdr:colOff>
      <xdr:row>36</xdr:row>
      <xdr:rowOff>157842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77082"/>
          <a:ext cx="698500" cy="3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111834</xdr:rowOff>
    </xdr:from>
    <xdr:to>
      <xdr:col>18</xdr:col>
      <xdr:colOff>177800</xdr:colOff>
      <xdr:row>36</xdr:row>
      <xdr:rowOff>123832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65084"/>
          <a:ext cx="698500" cy="11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28096</xdr:rowOff>
    </xdr:from>
    <xdr:to>
      <xdr:col>29</xdr:col>
      <xdr:colOff>177800</xdr:colOff>
      <xdr:row>36</xdr:row>
      <xdr:rowOff>129696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216073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102365</xdr:rowOff>
    </xdr:from>
    <xdr:to>
      <xdr:col>26</xdr:col>
      <xdr:colOff>101600</xdr:colOff>
      <xdr:row>37</xdr:row>
      <xdr:rowOff>32515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5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17292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4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107042</xdr:rowOff>
    </xdr:from>
    <xdr:to>
      <xdr:col>22</xdr:col>
      <xdr:colOff>165100</xdr:colOff>
      <xdr:row>37</xdr:row>
      <xdr:rowOff>37192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60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73032</xdr:rowOff>
    </xdr:from>
    <xdr:to>
      <xdr:col>19</xdr:col>
      <xdr:colOff>38100</xdr:colOff>
      <xdr:row>37</xdr:row>
      <xdr:rowOff>3182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2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184809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9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61034</xdr:rowOff>
    </xdr:from>
    <xdr:to>
      <xdr:col>15</xdr:col>
      <xdr:colOff>101600</xdr:colOff>
      <xdr:row>36</xdr:row>
      <xdr:rowOff>162634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172811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78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113519</xdr:rowOff>
    </xdr:from>
    <xdr:to>
      <xdr:col>24</xdr:col>
      <xdr:colOff>63500</xdr:colOff>
      <xdr:row>38</xdr:row>
      <xdr:rowOff>50340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57169"/>
          <a:ext cx="838200" cy="1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50340</xdr:rowOff>
    </xdr:from>
    <xdr:to>
      <xdr:col>19</xdr:col>
      <xdr:colOff>177800</xdr:colOff>
      <xdr:row>38</xdr:row>
      <xdr:rowOff>61718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65440"/>
          <a:ext cx="8890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61718</xdr:rowOff>
    </xdr:from>
    <xdr:to>
      <xdr:col>15</xdr:col>
      <xdr:colOff>50800</xdr:colOff>
      <xdr:row>38</xdr:row>
      <xdr:rowOff>67808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7681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67808</xdr:rowOff>
    </xdr:from>
    <xdr:to>
      <xdr:col>10</xdr:col>
      <xdr:colOff>114300</xdr:colOff>
      <xdr:row>38</xdr:row>
      <xdr:rowOff>111023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82908"/>
          <a:ext cx="8890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62719</xdr:rowOff>
    </xdr:from>
    <xdr:to>
      <xdr:col>24</xdr:col>
      <xdr:colOff>114300</xdr:colOff>
      <xdr:row>37</xdr:row>
      <xdr:rowOff>164319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85596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170990</xdr:rowOff>
    </xdr:from>
    <xdr:to>
      <xdr:col>20</xdr:col>
      <xdr:colOff>38100</xdr:colOff>
      <xdr:row>38</xdr:row>
      <xdr:rowOff>101140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92267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0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10918</xdr:rowOff>
    </xdr:from>
    <xdr:to>
      <xdr:col>15</xdr:col>
      <xdr:colOff>101600</xdr:colOff>
      <xdr:row>38</xdr:row>
      <xdr:rowOff>112518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103645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1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17008</xdr:rowOff>
    </xdr:from>
    <xdr:to>
      <xdr:col>10</xdr:col>
      <xdr:colOff>165100</xdr:colOff>
      <xdr:row>38</xdr:row>
      <xdr:rowOff>118608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109735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2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60223</xdr:rowOff>
    </xdr:from>
    <xdr:to>
      <xdr:col>6</xdr:col>
      <xdr:colOff>38100</xdr:colOff>
      <xdr:row>38</xdr:row>
      <xdr:rowOff>161823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152950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6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48903</xdr:rowOff>
    </xdr:from>
    <xdr:to>
      <xdr:col>24</xdr:col>
      <xdr:colOff>63500</xdr:colOff>
      <xdr:row>58</xdr:row>
      <xdr:rowOff>53560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93003"/>
          <a:ext cx="8382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53560</xdr:rowOff>
    </xdr:from>
    <xdr:to>
      <xdr:col>19</xdr:col>
      <xdr:colOff>177800</xdr:colOff>
      <xdr:row>58</xdr:row>
      <xdr:rowOff>70730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97660"/>
          <a:ext cx="889000" cy="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70730</xdr:rowOff>
    </xdr:from>
    <xdr:to>
      <xdr:col>15</xdr:col>
      <xdr:colOff>50800</xdr:colOff>
      <xdr:row>58</xdr:row>
      <xdr:rowOff>83164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4830"/>
          <a:ext cx="889000" cy="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69611</xdr:rowOff>
    </xdr:from>
    <xdr:to>
      <xdr:col>10</xdr:col>
      <xdr:colOff>114300</xdr:colOff>
      <xdr:row>58</xdr:row>
      <xdr:rowOff>83164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13711"/>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169553</xdr:rowOff>
    </xdr:from>
    <xdr:to>
      <xdr:col>24</xdr:col>
      <xdr:colOff>114300</xdr:colOff>
      <xdr:row>58</xdr:row>
      <xdr:rowOff>99703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84480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2760</xdr:rowOff>
    </xdr:from>
    <xdr:to>
      <xdr:col>20</xdr:col>
      <xdr:colOff>38100</xdr:colOff>
      <xdr:row>58</xdr:row>
      <xdr:rowOff>104360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3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19930</xdr:rowOff>
    </xdr:from>
    <xdr:to>
      <xdr:col>15</xdr:col>
      <xdr:colOff>101600</xdr:colOff>
      <xdr:row>58</xdr:row>
      <xdr:rowOff>121530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112657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5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32364</xdr:rowOff>
    </xdr:from>
    <xdr:to>
      <xdr:col>10</xdr:col>
      <xdr:colOff>165100</xdr:colOff>
      <xdr:row>58</xdr:row>
      <xdr:rowOff>133964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125091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6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111538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5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56274</xdr:rowOff>
    </xdr:from>
    <xdr:to>
      <xdr:col>24</xdr:col>
      <xdr:colOff>63500</xdr:colOff>
      <xdr:row>78</xdr:row>
      <xdr:rowOff>99809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29374"/>
          <a:ext cx="8382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99809</xdr:rowOff>
    </xdr:from>
    <xdr:to>
      <xdr:col>19</xdr:col>
      <xdr:colOff>177800</xdr:colOff>
      <xdr:row>78</xdr:row>
      <xdr:rowOff>113779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7290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113779</xdr:rowOff>
    </xdr:from>
    <xdr:to>
      <xdr:col>15</xdr:col>
      <xdr:colOff>50800</xdr:colOff>
      <xdr:row>78</xdr:row>
      <xdr:rowOff>138264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86879"/>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129451</xdr:rowOff>
    </xdr:from>
    <xdr:to>
      <xdr:col>10</xdr:col>
      <xdr:colOff>114300</xdr:colOff>
      <xdr:row>78</xdr:row>
      <xdr:rowOff>138264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02551"/>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5474</xdr:rowOff>
    </xdr:from>
    <xdr:to>
      <xdr:col>24</xdr:col>
      <xdr:colOff>114300</xdr:colOff>
      <xdr:row>78</xdr:row>
      <xdr:rowOff>107074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155351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49009</xdr:rowOff>
    </xdr:from>
    <xdr:to>
      <xdr:col>20</xdr:col>
      <xdr:colOff>38100</xdr:colOff>
      <xdr:row>78</xdr:row>
      <xdr:rowOff>150609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62979</xdr:rowOff>
    </xdr:from>
    <xdr:to>
      <xdr:col>15</xdr:col>
      <xdr:colOff>101600</xdr:colOff>
      <xdr:row>78</xdr:row>
      <xdr:rowOff>164579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155706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87464</xdr:rowOff>
    </xdr:from>
    <xdr:to>
      <xdr:col>10</xdr:col>
      <xdr:colOff>165100</xdr:colOff>
      <xdr:row>79</xdr:row>
      <xdr:rowOff>17614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8741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5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78651</xdr:rowOff>
    </xdr:from>
    <xdr:to>
      <xdr:col>6</xdr:col>
      <xdr:colOff>38100</xdr:colOff>
      <xdr:row>79</xdr:row>
      <xdr:rowOff>8801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171378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4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119431</xdr:rowOff>
    </xdr:from>
    <xdr:to>
      <xdr:col>24</xdr:col>
      <xdr:colOff>63500</xdr:colOff>
      <xdr:row>97</xdr:row>
      <xdr:rowOff>27139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78631"/>
          <a:ext cx="838200" cy="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119431</xdr:rowOff>
    </xdr:from>
    <xdr:to>
      <xdr:col>19</xdr:col>
      <xdr:colOff>177800</xdr:colOff>
      <xdr:row>96</xdr:row>
      <xdr:rowOff>142317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78631"/>
          <a:ext cx="8890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104242</xdr:rowOff>
    </xdr:from>
    <xdr:to>
      <xdr:col>15</xdr:col>
      <xdr:colOff>50800</xdr:colOff>
      <xdr:row>96</xdr:row>
      <xdr:rowOff>142317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63442"/>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88176</xdr:rowOff>
    </xdr:from>
    <xdr:to>
      <xdr:col>10</xdr:col>
      <xdr:colOff>114300</xdr:colOff>
      <xdr:row>96</xdr:row>
      <xdr:rowOff>104242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54737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147789</xdr:rowOff>
    </xdr:from>
    <xdr:to>
      <xdr:col>24</xdr:col>
      <xdr:colOff>114300</xdr:colOff>
      <xdr:row>97</xdr:row>
      <xdr:rowOff>77939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126216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68631</xdr:rowOff>
    </xdr:from>
    <xdr:to>
      <xdr:col>20</xdr:col>
      <xdr:colOff>38100</xdr:colOff>
      <xdr:row>96</xdr:row>
      <xdr:rowOff>170231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161358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91517</xdr:rowOff>
    </xdr:from>
    <xdr:to>
      <xdr:col>15</xdr:col>
      <xdr:colOff>101600</xdr:colOff>
      <xdr:row>97</xdr:row>
      <xdr:rowOff>21667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38194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53442</xdr:rowOff>
    </xdr:from>
    <xdr:to>
      <xdr:col>10</xdr:col>
      <xdr:colOff>165100</xdr:colOff>
      <xdr:row>96</xdr:row>
      <xdr:rowOff>155042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37376</xdr:rowOff>
    </xdr:from>
    <xdr:to>
      <xdr:col>6</xdr:col>
      <xdr:colOff>38100</xdr:colOff>
      <xdr:row>96</xdr:row>
      <xdr:rowOff>138976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155503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79676</xdr:rowOff>
    </xdr:from>
    <xdr:to>
      <xdr:col>55</xdr:col>
      <xdr:colOff>0</xdr:colOff>
      <xdr:row>39</xdr:row>
      <xdr:rowOff>97974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08976"/>
          <a:ext cx="838200" cy="87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67156</xdr:rowOff>
    </xdr:from>
    <xdr:to>
      <xdr:col>50</xdr:col>
      <xdr:colOff>114300</xdr:colOff>
      <xdr:row>39</xdr:row>
      <xdr:rowOff>97974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753706"/>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95586</xdr:rowOff>
    </xdr:from>
    <xdr:to>
      <xdr:col>45</xdr:col>
      <xdr:colOff>177800</xdr:colOff>
      <xdr:row>39</xdr:row>
      <xdr:rowOff>67156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610686"/>
          <a:ext cx="889000" cy="1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95586</xdr:rowOff>
    </xdr:from>
    <xdr:to>
      <xdr:col>41</xdr:col>
      <xdr:colOff>50800</xdr:colOff>
      <xdr:row>39</xdr:row>
      <xdr:rowOff>20086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10686"/>
          <a:ext cx="889000" cy="9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28876</xdr:rowOff>
    </xdr:from>
    <xdr:to>
      <xdr:col>55</xdr:col>
      <xdr:colOff>50800</xdr:colOff>
      <xdr:row>34</xdr:row>
      <xdr:rowOff>130476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8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51753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0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47174</xdr:rowOff>
    </xdr:from>
    <xdr:to>
      <xdr:col>50</xdr:col>
      <xdr:colOff>165100</xdr:colOff>
      <xdr:row>39</xdr:row>
      <xdr:rowOff>148774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7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139901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82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16356</xdr:rowOff>
    </xdr:from>
    <xdr:to>
      <xdr:col>46</xdr:col>
      <xdr:colOff>38100</xdr:colOff>
      <xdr:row>39</xdr:row>
      <xdr:rowOff>117956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7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109083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79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44786</xdr:rowOff>
    </xdr:from>
    <xdr:to>
      <xdr:col>41</xdr:col>
      <xdr:colOff>101600</xdr:colOff>
      <xdr:row>38</xdr:row>
      <xdr:rowOff>146386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162914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3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140736</xdr:rowOff>
    </xdr:from>
    <xdr:to>
      <xdr:col>36</xdr:col>
      <xdr:colOff>165100</xdr:colOff>
      <xdr:row>39</xdr:row>
      <xdr:rowOff>70886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62013</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74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136345</xdr:rowOff>
    </xdr:from>
    <xdr:to>
      <xdr:col>55</xdr:col>
      <xdr:colOff>0</xdr:colOff>
      <xdr:row>58</xdr:row>
      <xdr:rowOff>156177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80445"/>
          <a:ext cx="8382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136345</xdr:rowOff>
    </xdr:from>
    <xdr:to>
      <xdr:col>50</xdr:col>
      <xdr:colOff>114300</xdr:colOff>
      <xdr:row>58</xdr:row>
      <xdr:rowOff>152040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80445"/>
          <a:ext cx="889000" cy="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152040</xdr:rowOff>
    </xdr:from>
    <xdr:to>
      <xdr:col>45</xdr:col>
      <xdr:colOff>177800</xdr:colOff>
      <xdr:row>58</xdr:row>
      <xdr:rowOff>154480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96140"/>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154480</xdr:rowOff>
    </xdr:from>
    <xdr:to>
      <xdr:col>41</xdr:col>
      <xdr:colOff>50800</xdr:colOff>
      <xdr:row>58</xdr:row>
      <xdr:rowOff>158511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98580"/>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105377</xdr:rowOff>
    </xdr:from>
    <xdr:to>
      <xdr:col>55</xdr:col>
      <xdr:colOff>50800</xdr:colOff>
      <xdr:row>59</xdr:row>
      <xdr:rowOff>35527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85545</xdr:rowOff>
    </xdr:from>
    <xdr:to>
      <xdr:col>50</xdr:col>
      <xdr:colOff>165100</xdr:colOff>
      <xdr:row>59</xdr:row>
      <xdr:rowOff>15695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6822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2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101240</xdr:rowOff>
    </xdr:from>
    <xdr:to>
      <xdr:col>46</xdr:col>
      <xdr:colOff>38100</xdr:colOff>
      <xdr:row>59</xdr:row>
      <xdr:rowOff>31390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22517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103680</xdr:rowOff>
    </xdr:from>
    <xdr:to>
      <xdr:col>41</xdr:col>
      <xdr:colOff>101600</xdr:colOff>
      <xdr:row>59</xdr:row>
      <xdr:rowOff>33830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24957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4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107711</xdr:rowOff>
    </xdr:from>
    <xdr:to>
      <xdr:col>36</xdr:col>
      <xdr:colOff>165100</xdr:colOff>
      <xdr:row>59</xdr:row>
      <xdr:rowOff>37861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28988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129570</xdr:rowOff>
    </xdr:from>
    <xdr:to>
      <xdr:col>55</xdr:col>
      <xdr:colOff>0</xdr:colOff>
      <xdr:row>78</xdr:row>
      <xdr:rowOff>132621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02670"/>
          <a:ext cx="8382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129570</xdr:rowOff>
    </xdr:from>
    <xdr:to>
      <xdr:col>50</xdr:col>
      <xdr:colOff>114300</xdr:colOff>
      <xdr:row>78</xdr:row>
      <xdr:rowOff>153747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02670"/>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153747</xdr:rowOff>
    </xdr:from>
    <xdr:to>
      <xdr:col>45</xdr:col>
      <xdr:colOff>177800</xdr:colOff>
      <xdr:row>79</xdr:row>
      <xdr:rowOff>4468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26847"/>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140849</xdr:rowOff>
    </xdr:from>
    <xdr:to>
      <xdr:col>41</xdr:col>
      <xdr:colOff>50800</xdr:colOff>
      <xdr:row>79</xdr:row>
      <xdr:rowOff>4468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13949"/>
          <a:ext cx="889000" cy="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81821</xdr:rowOff>
    </xdr:from>
    <xdr:to>
      <xdr:col>55</xdr:col>
      <xdr:colOff>50800</xdr:colOff>
      <xdr:row>79</xdr:row>
      <xdr:rowOff>11971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170104</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78770</xdr:rowOff>
    </xdr:from>
    <xdr:to>
      <xdr:col>50</xdr:col>
      <xdr:colOff>165100</xdr:colOff>
      <xdr:row>79</xdr:row>
      <xdr:rowOff>8920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102947</xdr:rowOff>
    </xdr:from>
    <xdr:to>
      <xdr:col>46</xdr:col>
      <xdr:colOff>38100</xdr:colOff>
      <xdr:row>79</xdr:row>
      <xdr:rowOff>33097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24224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125118</xdr:rowOff>
    </xdr:from>
    <xdr:to>
      <xdr:col>41</xdr:col>
      <xdr:colOff>101600</xdr:colOff>
      <xdr:row>79</xdr:row>
      <xdr:rowOff>55268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46395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90049</xdr:rowOff>
    </xdr:from>
    <xdr:to>
      <xdr:col>36</xdr:col>
      <xdr:colOff>165100</xdr:colOff>
      <xdr:row>79</xdr:row>
      <xdr:rowOff>20199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11326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629</xdr:rowOff>
    </xdr:from>
    <xdr:to>
      <xdr:col>55</xdr:col>
      <xdr:colOff>0</xdr:colOff>
      <xdr:row>98</xdr:row>
      <xdr:rowOff>47385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02729"/>
          <a:ext cx="838200" cy="4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629</xdr:rowOff>
    </xdr:from>
    <xdr:to>
      <xdr:col>50</xdr:col>
      <xdr:colOff>114300</xdr:colOff>
      <xdr:row>98</xdr:row>
      <xdr:rowOff>28595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02729"/>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28595</xdr:rowOff>
    </xdr:from>
    <xdr:to>
      <xdr:col>45</xdr:col>
      <xdr:colOff>177800</xdr:colOff>
      <xdr:row>98</xdr:row>
      <xdr:rowOff>52488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30695"/>
          <a:ext cx="889000" cy="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52488</xdr:rowOff>
    </xdr:from>
    <xdr:to>
      <xdr:col>41</xdr:col>
      <xdr:colOff>50800</xdr:colOff>
      <xdr:row>98</xdr:row>
      <xdr:rowOff>56829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54588"/>
          <a:ext cx="889000" cy="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168035</xdr:rowOff>
    </xdr:from>
    <xdr:to>
      <xdr:col>55</xdr:col>
      <xdr:colOff>50800</xdr:colOff>
      <xdr:row>98</xdr:row>
      <xdr:rowOff>98185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121279</xdr:rowOff>
    </xdr:from>
    <xdr:to>
      <xdr:col>50</xdr:col>
      <xdr:colOff>165100</xdr:colOff>
      <xdr:row>98</xdr:row>
      <xdr:rowOff>51429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42556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84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149245</xdr:rowOff>
    </xdr:from>
    <xdr:to>
      <xdr:col>46</xdr:col>
      <xdr:colOff>38100</xdr:colOff>
      <xdr:row>98</xdr:row>
      <xdr:rowOff>79395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70522</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8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1688</xdr:rowOff>
    </xdr:from>
    <xdr:to>
      <xdr:col>41</xdr:col>
      <xdr:colOff>101600</xdr:colOff>
      <xdr:row>98</xdr:row>
      <xdr:rowOff>103288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94415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9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6029</xdr:rowOff>
    </xdr:from>
    <xdr:to>
      <xdr:col>36</xdr:col>
      <xdr:colOff>165100</xdr:colOff>
      <xdr:row>98</xdr:row>
      <xdr:rowOff>107629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98756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30557</xdr:rowOff>
    </xdr:from>
    <xdr:to>
      <xdr:col>85</xdr:col>
      <xdr:colOff>127000</xdr:colOff>
      <xdr:row>39</xdr:row>
      <xdr:rowOff>40859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17107"/>
          <a:ext cx="8382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7613</xdr:rowOff>
    </xdr:from>
    <xdr:to>
      <xdr:col>81</xdr:col>
      <xdr:colOff>50800</xdr:colOff>
      <xdr:row>39</xdr:row>
      <xdr:rowOff>40859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94163"/>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159658</xdr:rowOff>
    </xdr:from>
    <xdr:to>
      <xdr:col>76</xdr:col>
      <xdr:colOff>114300</xdr:colOff>
      <xdr:row>39</xdr:row>
      <xdr:rowOff>7613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747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157060</xdr:rowOff>
    </xdr:from>
    <xdr:to>
      <xdr:col>71</xdr:col>
      <xdr:colOff>177800</xdr:colOff>
      <xdr:row>38</xdr:row>
      <xdr:rowOff>159658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721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151207</xdr:rowOff>
    </xdr:from>
    <xdr:to>
      <xdr:col>85</xdr:col>
      <xdr:colOff>177800</xdr:colOff>
      <xdr:row>39</xdr:row>
      <xdr:rowOff>81357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161509</xdr:rowOff>
    </xdr:from>
    <xdr:to>
      <xdr:col>81</xdr:col>
      <xdr:colOff>101600</xdr:colOff>
      <xdr:row>39</xdr:row>
      <xdr:rowOff>91659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82786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6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128263</xdr:rowOff>
    </xdr:from>
    <xdr:to>
      <xdr:col>76</xdr:col>
      <xdr:colOff>165100</xdr:colOff>
      <xdr:row>39</xdr:row>
      <xdr:rowOff>58413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74940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4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108858</xdr:rowOff>
    </xdr:from>
    <xdr:to>
      <xdr:col>72</xdr:col>
      <xdr:colOff>38100</xdr:colOff>
      <xdr:row>39</xdr:row>
      <xdr:rowOff>39008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55536</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39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106260</xdr:rowOff>
    </xdr:from>
    <xdr:to>
      <xdr:col>67</xdr:col>
      <xdr:colOff>101600</xdr:colOff>
      <xdr:row>39</xdr:row>
      <xdr:rowOff>36410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52937</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3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69993</xdr:rowOff>
    </xdr:from>
    <xdr:to>
      <xdr:col>85</xdr:col>
      <xdr:colOff>127000</xdr:colOff>
      <xdr:row>77</xdr:row>
      <xdr:rowOff>77650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71643"/>
          <a:ext cx="8382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77650</xdr:rowOff>
    </xdr:from>
    <xdr:to>
      <xdr:col>81</xdr:col>
      <xdr:colOff>50800</xdr:colOff>
      <xdr:row>77</xdr:row>
      <xdr:rowOff>84770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79300"/>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56361</xdr:rowOff>
    </xdr:from>
    <xdr:to>
      <xdr:col>76</xdr:col>
      <xdr:colOff>114300</xdr:colOff>
      <xdr:row>77</xdr:row>
      <xdr:rowOff>84770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58011"/>
          <a:ext cx="8890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56361</xdr:rowOff>
    </xdr:from>
    <xdr:to>
      <xdr:col>71</xdr:col>
      <xdr:colOff>177800</xdr:colOff>
      <xdr:row>77</xdr:row>
      <xdr:rowOff>77315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58011"/>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19193</xdr:rowOff>
    </xdr:from>
    <xdr:to>
      <xdr:col>85</xdr:col>
      <xdr:colOff>177800</xdr:colOff>
      <xdr:row>77</xdr:row>
      <xdr:rowOff>120793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169070</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9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26850</xdr:rowOff>
    </xdr:from>
    <xdr:to>
      <xdr:col>81</xdr:col>
      <xdr:colOff>101600</xdr:colOff>
      <xdr:row>77</xdr:row>
      <xdr:rowOff>128450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119577</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32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33970</xdr:rowOff>
    </xdr:from>
    <xdr:to>
      <xdr:col>76</xdr:col>
      <xdr:colOff>165100</xdr:colOff>
      <xdr:row>77</xdr:row>
      <xdr:rowOff>135570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126697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2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5561</xdr:rowOff>
    </xdr:from>
    <xdr:to>
      <xdr:col>72</xdr:col>
      <xdr:colOff>38100</xdr:colOff>
      <xdr:row>77</xdr:row>
      <xdr:rowOff>107161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123688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8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26515</xdr:rowOff>
    </xdr:from>
    <xdr:to>
      <xdr:col>67</xdr:col>
      <xdr:colOff>101600</xdr:colOff>
      <xdr:row>77</xdr:row>
      <xdr:rowOff>128115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119242</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32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160400</xdr:rowOff>
    </xdr:from>
    <xdr:to>
      <xdr:col>85</xdr:col>
      <xdr:colOff>127000</xdr:colOff>
      <xdr:row>98</xdr:row>
      <xdr:rowOff>167870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62500"/>
          <a:ext cx="8382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167870</xdr:rowOff>
    </xdr:from>
    <xdr:to>
      <xdr:col>81</xdr:col>
      <xdr:colOff>50800</xdr:colOff>
      <xdr:row>99</xdr:row>
      <xdr:rowOff>33429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69970"/>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22527</xdr:rowOff>
    </xdr:from>
    <xdr:to>
      <xdr:col>76</xdr:col>
      <xdr:colOff>114300</xdr:colOff>
      <xdr:row>99</xdr:row>
      <xdr:rowOff>33429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96077"/>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162544</xdr:rowOff>
    </xdr:from>
    <xdr:to>
      <xdr:col>71</xdr:col>
      <xdr:colOff>177800</xdr:colOff>
      <xdr:row>99</xdr:row>
      <xdr:rowOff>22527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64644"/>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109600</xdr:rowOff>
    </xdr:from>
    <xdr:to>
      <xdr:col>85</xdr:col>
      <xdr:colOff>177800</xdr:colOff>
      <xdr:row>99</xdr:row>
      <xdr:rowOff>39750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24527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2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117070</xdr:rowOff>
    </xdr:from>
    <xdr:to>
      <xdr:col>81</xdr:col>
      <xdr:colOff>101600</xdr:colOff>
      <xdr:row>99</xdr:row>
      <xdr:rowOff>47220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38347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154079</xdr:rowOff>
    </xdr:from>
    <xdr:to>
      <xdr:col>76</xdr:col>
      <xdr:colOff>165100</xdr:colOff>
      <xdr:row>99</xdr:row>
      <xdr:rowOff>84229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75356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4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143177</xdr:rowOff>
    </xdr:from>
    <xdr:to>
      <xdr:col>72</xdr:col>
      <xdr:colOff>38100</xdr:colOff>
      <xdr:row>99</xdr:row>
      <xdr:rowOff>73327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64454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111744</xdr:rowOff>
    </xdr:from>
    <xdr:to>
      <xdr:col>67</xdr:col>
      <xdr:colOff>101600</xdr:colOff>
      <xdr:row>99</xdr:row>
      <xdr:rowOff>41894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33021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0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134017</xdr:rowOff>
    </xdr:from>
    <xdr:to>
      <xdr:col>116</xdr:col>
      <xdr:colOff>63500</xdr:colOff>
      <xdr:row>58</xdr:row>
      <xdr:rowOff>136647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78117"/>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136647</xdr:rowOff>
    </xdr:from>
    <xdr:to>
      <xdr:col>111</xdr:col>
      <xdr:colOff>177800</xdr:colOff>
      <xdr:row>58</xdr:row>
      <xdr:rowOff>138133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80747"/>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138133</xdr:rowOff>
    </xdr:from>
    <xdr:to>
      <xdr:col>107</xdr:col>
      <xdr:colOff>50800</xdr:colOff>
      <xdr:row>58</xdr:row>
      <xdr:rowOff>140990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8223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140990</xdr:rowOff>
    </xdr:from>
    <xdr:to>
      <xdr:col>102</xdr:col>
      <xdr:colOff>114300</xdr:colOff>
      <xdr:row>58</xdr:row>
      <xdr:rowOff>144403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85090"/>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49219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6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83217</xdr:rowOff>
    </xdr:from>
    <xdr:to>
      <xdr:col>116</xdr:col>
      <xdr:colOff>114300</xdr:colOff>
      <xdr:row>59</xdr:row>
      <xdr:rowOff>13367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61644</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85847</xdr:rowOff>
    </xdr:from>
    <xdr:to>
      <xdr:col>112</xdr:col>
      <xdr:colOff>38100</xdr:colOff>
      <xdr:row>59</xdr:row>
      <xdr:rowOff>15997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7124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2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87333</xdr:rowOff>
    </xdr:from>
    <xdr:to>
      <xdr:col>107</xdr:col>
      <xdr:colOff>101600</xdr:colOff>
      <xdr:row>59</xdr:row>
      <xdr:rowOff>17483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8610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2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90190</xdr:rowOff>
    </xdr:from>
    <xdr:to>
      <xdr:col>102</xdr:col>
      <xdr:colOff>165100</xdr:colOff>
      <xdr:row>59</xdr:row>
      <xdr:rowOff>20340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11467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2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93603</xdr:rowOff>
    </xdr:from>
    <xdr:to>
      <xdr:col>98</xdr:col>
      <xdr:colOff>38100</xdr:colOff>
      <xdr:row>59</xdr:row>
      <xdr:rowOff>23753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40280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81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12809</xdr:rowOff>
    </xdr:from>
    <xdr:to>
      <xdr:col>116</xdr:col>
      <xdr:colOff>63500</xdr:colOff>
      <xdr:row>76</xdr:row>
      <xdr:rowOff>42394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43009"/>
          <a:ext cx="8382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11094</xdr:rowOff>
    </xdr:from>
    <xdr:to>
      <xdr:col>111</xdr:col>
      <xdr:colOff>177800</xdr:colOff>
      <xdr:row>76</xdr:row>
      <xdr:rowOff>42394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41294"/>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3381</xdr:rowOff>
    </xdr:from>
    <xdr:to>
      <xdr:col>107</xdr:col>
      <xdr:colOff>50800</xdr:colOff>
      <xdr:row>76</xdr:row>
      <xdr:rowOff>11094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33581"/>
          <a:ext cx="889000" cy="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977</xdr:rowOff>
    </xdr:from>
    <xdr:to>
      <xdr:col>102</xdr:col>
      <xdr:colOff>114300</xdr:colOff>
      <xdr:row>76</xdr:row>
      <xdr:rowOff>3381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031177"/>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133459</xdr:rowOff>
    </xdr:from>
    <xdr:to>
      <xdr:col>116</xdr:col>
      <xdr:colOff>114300</xdr:colOff>
      <xdr:row>76</xdr:row>
      <xdr:rowOff>63609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111886</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7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163044</xdr:rowOff>
    </xdr:from>
    <xdr:to>
      <xdr:col>112</xdr:col>
      <xdr:colOff>38100</xdr:colOff>
      <xdr:row>76</xdr:row>
      <xdr:rowOff>93194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84321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131744</xdr:rowOff>
    </xdr:from>
    <xdr:to>
      <xdr:col>107</xdr:col>
      <xdr:colOff>101600</xdr:colOff>
      <xdr:row>76</xdr:row>
      <xdr:rowOff>61894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53021</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308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124031</xdr:rowOff>
    </xdr:from>
    <xdr:to>
      <xdr:col>102</xdr:col>
      <xdr:colOff>165100</xdr:colOff>
      <xdr:row>76</xdr:row>
      <xdr:rowOff>54181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45308</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307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121627</xdr:rowOff>
    </xdr:from>
    <xdr:to>
      <xdr:col>98</xdr:col>
      <xdr:colOff>38100</xdr:colOff>
      <xdr:row>76</xdr:row>
      <xdr:rowOff>51777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42904</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307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rgbClr val="FF0000"/>
              </a:solidFill>
              <a:effectLst/>
              <a:latin typeface="+mn-lt"/>
              <a:ea typeface="+mn-ea"/>
              <a:cs typeface="+mn-cs"/>
            </a:rPr>
            <a:t>1,185</a:t>
          </a:r>
          <a:r>
            <a:rPr lang="ja-JP" altLang="ja-JP" sz="1100" baseline="0">
              <a:solidFill>
                <a:schemeClr val="dk1"/>
              </a:solidFill>
              <a:effectLst/>
              <a:latin typeface="+mn-lt"/>
              <a:ea typeface="+mn-ea"/>
              <a:cs typeface="+mn-cs"/>
            </a:rPr>
            <a:t>千円と</a:t>
          </a:r>
          <a:r>
            <a:rPr lang="ja-JP" altLang="en-US" sz="1100" baseline="0">
              <a:solidFill>
                <a:schemeClr val="dk1"/>
              </a:solidFill>
              <a:effectLst/>
              <a:latin typeface="+mn-lt"/>
              <a:ea typeface="+mn-ea"/>
              <a:cs typeface="+mn-cs"/>
            </a:rPr>
            <a:t>昨年度からさらに上昇してい</a:t>
          </a:r>
          <a:r>
            <a:rPr lang="ja-JP" altLang="ja-JP" sz="1100" baseline="0">
              <a:solidFill>
                <a:schemeClr val="dk1"/>
              </a:solidFill>
              <a:effectLst/>
              <a:latin typeface="+mn-lt"/>
              <a:ea typeface="+mn-ea"/>
              <a:cs typeface="+mn-cs"/>
            </a:rPr>
            <a:t>る。主な構成項目である人件費は、住民一人当た</a:t>
          </a:r>
          <a:r>
            <a:rPr lang="en-US" altLang="ja-JP" sz="1100" baseline="0">
              <a:solidFill>
                <a:schemeClr val="dk1"/>
              </a:solidFill>
              <a:effectLst/>
              <a:latin typeface="+mn-lt"/>
              <a:ea typeface="+mn-ea"/>
              <a:cs typeface="+mn-cs"/>
            </a:rPr>
            <a:t>200</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140</a:t>
          </a:r>
          <a:r>
            <a:rPr lang="ja-JP" altLang="ja-JP" sz="1100" baseline="0">
              <a:solidFill>
                <a:schemeClr val="dk1"/>
              </a:solidFill>
              <a:effectLst/>
              <a:latin typeface="+mn-lt"/>
              <a:ea typeface="+mn-ea"/>
              <a:cs typeface="+mn-cs"/>
            </a:rPr>
            <a:t>千円程度で推移してきたが上昇傾向にある。</a:t>
          </a:r>
          <a:endParaRPr lang="ja-JP" altLang="ja-JP" sz="1400">
            <a:effectLst/>
          </a:endParaRPr>
        </a:p>
        <a:p>
          <a:r>
            <a:rPr lang="ja-JP" altLang="ja-JP" sz="1100" baseline="0">
              <a:solidFill>
                <a:schemeClr val="dk1"/>
              </a:solidFill>
              <a:effectLst/>
              <a:latin typeface="+mn-lt"/>
              <a:ea typeface="+mn-ea"/>
              <a:cs typeface="+mn-cs"/>
            </a:rPr>
            <a:t>・補助費等は、木曽広域連合</a:t>
          </a:r>
          <a:r>
            <a:rPr lang="ja-JP" altLang="en-US" sz="1100" baseline="0">
              <a:solidFill>
                <a:schemeClr val="dk1"/>
              </a:solidFill>
              <a:effectLst/>
              <a:latin typeface="+mn-lt"/>
              <a:ea typeface="+mn-ea"/>
              <a:cs typeface="+mn-cs"/>
            </a:rPr>
            <a:t>の大型事業</a:t>
          </a:r>
          <a:r>
            <a:rPr lang="ja-JP" altLang="ja-JP" sz="1100" baseline="0">
              <a:solidFill>
                <a:schemeClr val="dk1"/>
              </a:solidFill>
              <a:effectLst/>
              <a:latin typeface="+mn-lt"/>
              <a:ea typeface="+mn-ea"/>
              <a:cs typeface="+mn-cs"/>
            </a:rPr>
            <a:t>に伴う負担金の</a:t>
          </a:r>
          <a:r>
            <a:rPr lang="ja-JP" altLang="en-US" sz="1100" baseline="0">
              <a:solidFill>
                <a:schemeClr val="dk1"/>
              </a:solidFill>
              <a:effectLst/>
              <a:latin typeface="+mn-lt"/>
              <a:ea typeface="+mn-ea"/>
              <a:cs typeface="+mn-cs"/>
            </a:rPr>
            <a:t>増</a:t>
          </a:r>
          <a:r>
            <a:rPr lang="ja-JP" altLang="ja-JP" sz="1100" baseline="0">
              <a:solidFill>
                <a:schemeClr val="dk1"/>
              </a:solidFill>
              <a:effectLst/>
              <a:latin typeface="+mn-lt"/>
              <a:ea typeface="+mn-ea"/>
              <a:cs typeface="+mn-cs"/>
            </a:rPr>
            <a:t>額により住民一人当たり</a:t>
          </a:r>
          <a:r>
            <a:rPr lang="en-US" altLang="ja-JP" sz="1100" baseline="0">
              <a:solidFill>
                <a:schemeClr val="dk1"/>
              </a:solidFill>
              <a:effectLst/>
              <a:latin typeface="+mn-lt"/>
              <a:ea typeface="+mn-ea"/>
              <a:cs typeface="+mn-cs"/>
            </a:rPr>
            <a:t>368</a:t>
          </a:r>
          <a:r>
            <a:rPr lang="ja-JP" altLang="ja-JP" sz="1100" baseline="0">
              <a:solidFill>
                <a:schemeClr val="dk1"/>
              </a:solidFill>
              <a:effectLst/>
              <a:latin typeface="+mn-lt"/>
              <a:ea typeface="+mn-ea"/>
              <a:cs typeface="+mn-cs"/>
            </a:rPr>
            <a:t>千円となり、類似団体を</a:t>
          </a:r>
          <a:r>
            <a:rPr lang="ja-JP" altLang="en-US" sz="1100" baseline="0">
              <a:solidFill>
                <a:schemeClr val="dk1"/>
              </a:solidFill>
              <a:effectLst/>
              <a:latin typeface="+mn-lt"/>
              <a:ea typeface="+mn-ea"/>
              <a:cs typeface="+mn-cs"/>
            </a:rPr>
            <a:t>上</a:t>
          </a:r>
          <a:r>
            <a:rPr lang="ja-JP" altLang="ja-JP" sz="1100" baseline="0">
              <a:solidFill>
                <a:schemeClr val="dk1"/>
              </a:solidFill>
              <a:effectLst/>
              <a:latin typeface="+mn-lt"/>
              <a:ea typeface="+mn-ea"/>
              <a:cs typeface="+mn-cs"/>
            </a:rPr>
            <a:t>回</a:t>
          </a:r>
          <a:r>
            <a:rPr lang="ja-JP" altLang="en-US" sz="1100" baseline="0">
              <a:solidFill>
                <a:schemeClr val="dk1"/>
              </a:solidFill>
              <a:effectLst/>
              <a:latin typeface="+mn-lt"/>
              <a:ea typeface="+mn-ea"/>
              <a:cs typeface="+mn-cs"/>
            </a:rPr>
            <a:t>り、前年度より大きく増加している</a:t>
          </a:r>
          <a:endParaRPr lang="ja-JP" altLang="ja-JP" sz="1400">
            <a:effectLst/>
          </a:endParaRPr>
        </a:p>
        <a:p>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扶助費は、新型コロナウイルスの影響などで通院の回数が抑制され、一時的に減少したものと考えられる。</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156</a:t>
          </a:r>
          <a:r>
            <a:rPr lang="ja-JP" altLang="ja-JP" sz="1100" baseline="0">
              <a:solidFill>
                <a:schemeClr val="dk1"/>
              </a:solidFill>
              <a:effectLst/>
              <a:latin typeface="+mn-lt"/>
              <a:ea typeface="+mn-ea"/>
              <a:cs typeface="+mn-cs"/>
            </a:rPr>
            <a:t>千円となっており、類似団体と比較して一人当たりコストは低い水準にあるものの、施設耐震化事業等により費用は増加傾向であり、住民の一人当たりコストも大きく上昇している。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89457</xdr:rowOff>
    </xdr:from>
    <xdr:to>
      <xdr:col>24</xdr:col>
      <xdr:colOff>63500</xdr:colOff>
      <xdr:row>38</xdr:row>
      <xdr:rowOff>92673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604557"/>
          <a:ext cx="8382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89457</xdr:rowOff>
    </xdr:from>
    <xdr:to>
      <xdr:col>19</xdr:col>
      <xdr:colOff>177800</xdr:colOff>
      <xdr:row>38</xdr:row>
      <xdr:rowOff>91270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04557"/>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91270</xdr:rowOff>
    </xdr:from>
    <xdr:to>
      <xdr:col>15</xdr:col>
      <xdr:colOff>50800</xdr:colOff>
      <xdr:row>38</xdr:row>
      <xdr:rowOff>93359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06370"/>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93359</xdr:rowOff>
    </xdr:from>
    <xdr:to>
      <xdr:col>10</xdr:col>
      <xdr:colOff>114300</xdr:colOff>
      <xdr:row>38</xdr:row>
      <xdr:rowOff>102014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08459"/>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41873</xdr:rowOff>
    </xdr:from>
    <xdr:to>
      <xdr:col>24</xdr:col>
      <xdr:colOff>114300</xdr:colOff>
      <xdr:row>38</xdr:row>
      <xdr:rowOff>143473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128250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38657</xdr:rowOff>
    </xdr:from>
    <xdr:to>
      <xdr:col>20</xdr:col>
      <xdr:colOff>38100</xdr:colOff>
      <xdr:row>38</xdr:row>
      <xdr:rowOff>140257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131384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4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40470</xdr:rowOff>
    </xdr:from>
    <xdr:to>
      <xdr:col>15</xdr:col>
      <xdr:colOff>101600</xdr:colOff>
      <xdr:row>38</xdr:row>
      <xdr:rowOff>142070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133197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42559</xdr:rowOff>
    </xdr:from>
    <xdr:to>
      <xdr:col>10</xdr:col>
      <xdr:colOff>165100</xdr:colOff>
      <xdr:row>38</xdr:row>
      <xdr:rowOff>144159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135286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51214</xdr:rowOff>
    </xdr:from>
    <xdr:to>
      <xdr:col>6</xdr:col>
      <xdr:colOff>38100</xdr:colOff>
      <xdr:row>38</xdr:row>
      <xdr:rowOff>152814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143941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84348</xdr:rowOff>
    </xdr:from>
    <xdr:to>
      <xdr:col>24</xdr:col>
      <xdr:colOff>63500</xdr:colOff>
      <xdr:row>58</xdr:row>
      <xdr:rowOff>103009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56998"/>
          <a:ext cx="838200" cy="19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103009</xdr:rowOff>
    </xdr:from>
    <xdr:to>
      <xdr:col>19</xdr:col>
      <xdr:colOff>177800</xdr:colOff>
      <xdr:row>58</xdr:row>
      <xdr:rowOff>118405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47109"/>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81554</xdr:rowOff>
    </xdr:from>
    <xdr:to>
      <xdr:col>15</xdr:col>
      <xdr:colOff>50800</xdr:colOff>
      <xdr:row>58</xdr:row>
      <xdr:rowOff>118405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25654"/>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81554</xdr:rowOff>
    </xdr:from>
    <xdr:to>
      <xdr:col>10</xdr:col>
      <xdr:colOff>114300</xdr:colOff>
      <xdr:row>58</xdr:row>
      <xdr:rowOff>87033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25654"/>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33548</xdr:rowOff>
    </xdr:from>
    <xdr:to>
      <xdr:col>24</xdr:col>
      <xdr:colOff>114300</xdr:colOff>
      <xdr:row>57</xdr:row>
      <xdr:rowOff>135148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52209</xdr:rowOff>
    </xdr:from>
    <xdr:to>
      <xdr:col>20</xdr:col>
      <xdr:colOff>38100</xdr:colOff>
      <xdr:row>58</xdr:row>
      <xdr:rowOff>153809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144936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8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67605</xdr:rowOff>
    </xdr:from>
    <xdr:to>
      <xdr:col>15</xdr:col>
      <xdr:colOff>101600</xdr:colOff>
      <xdr:row>58</xdr:row>
      <xdr:rowOff>169205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160332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30754</xdr:rowOff>
    </xdr:from>
    <xdr:to>
      <xdr:col>10</xdr:col>
      <xdr:colOff>165100</xdr:colOff>
      <xdr:row>58</xdr:row>
      <xdr:rowOff>132354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123481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6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36233</xdr:rowOff>
    </xdr:from>
    <xdr:to>
      <xdr:col>6</xdr:col>
      <xdr:colOff>38100</xdr:colOff>
      <xdr:row>58</xdr:row>
      <xdr:rowOff>137833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128960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7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19008</xdr:rowOff>
    </xdr:from>
    <xdr:to>
      <xdr:col>24</xdr:col>
      <xdr:colOff>63500</xdr:colOff>
      <xdr:row>76</xdr:row>
      <xdr:rowOff>30035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49208"/>
          <a:ext cx="8382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30035</xdr:rowOff>
    </xdr:from>
    <xdr:to>
      <xdr:col>19</xdr:col>
      <xdr:colOff>177800</xdr:colOff>
      <xdr:row>76</xdr:row>
      <xdr:rowOff>80877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60235"/>
          <a:ext cx="889000" cy="5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80877</xdr:rowOff>
    </xdr:from>
    <xdr:to>
      <xdr:col>15</xdr:col>
      <xdr:colOff>50800</xdr:colOff>
      <xdr:row>76</xdr:row>
      <xdr:rowOff>109621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11077"/>
          <a:ext cx="889000" cy="2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171252</xdr:rowOff>
    </xdr:from>
    <xdr:to>
      <xdr:col>10</xdr:col>
      <xdr:colOff>114300</xdr:colOff>
      <xdr:row>76</xdr:row>
      <xdr:rowOff>109621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030002"/>
          <a:ext cx="889000" cy="10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139658</xdr:rowOff>
    </xdr:from>
    <xdr:to>
      <xdr:col>24</xdr:col>
      <xdr:colOff>114300</xdr:colOff>
      <xdr:row>76</xdr:row>
      <xdr:rowOff>69808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118085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7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150685</xdr:rowOff>
    </xdr:from>
    <xdr:to>
      <xdr:col>20</xdr:col>
      <xdr:colOff>38100</xdr:colOff>
      <xdr:row>76</xdr:row>
      <xdr:rowOff>80835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71962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30077</xdr:rowOff>
    </xdr:from>
    <xdr:to>
      <xdr:col>15</xdr:col>
      <xdr:colOff>101600</xdr:colOff>
      <xdr:row>76</xdr:row>
      <xdr:rowOff>131677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148203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3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58821</xdr:rowOff>
    </xdr:from>
    <xdr:to>
      <xdr:col>10</xdr:col>
      <xdr:colOff>165100</xdr:colOff>
      <xdr:row>76</xdr:row>
      <xdr:rowOff>160421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151548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8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120452</xdr:rowOff>
    </xdr:from>
    <xdr:to>
      <xdr:col>6</xdr:col>
      <xdr:colOff>38100</xdr:colOff>
      <xdr:row>76</xdr:row>
      <xdr:rowOff>50602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67129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5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87740</xdr:rowOff>
    </xdr:from>
    <xdr:to>
      <xdr:col>24</xdr:col>
      <xdr:colOff>63500</xdr:colOff>
      <xdr:row>98</xdr:row>
      <xdr:rowOff>98992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89840"/>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79950</xdr:rowOff>
    </xdr:from>
    <xdr:to>
      <xdr:col>19</xdr:col>
      <xdr:colOff>177800</xdr:colOff>
      <xdr:row>98</xdr:row>
      <xdr:rowOff>98992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82050"/>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333</xdr:rowOff>
    </xdr:from>
    <xdr:to>
      <xdr:col>15</xdr:col>
      <xdr:colOff>50800</xdr:colOff>
      <xdr:row>98</xdr:row>
      <xdr:rowOff>79950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02433"/>
          <a:ext cx="889000" cy="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333</xdr:rowOff>
    </xdr:from>
    <xdr:to>
      <xdr:col>10</xdr:col>
      <xdr:colOff>114300</xdr:colOff>
      <xdr:row>98</xdr:row>
      <xdr:rowOff>41611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02433"/>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36940</xdr:rowOff>
    </xdr:from>
    <xdr:to>
      <xdr:col>24</xdr:col>
      <xdr:colOff>114300</xdr:colOff>
      <xdr:row>98</xdr:row>
      <xdr:rowOff>138540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123317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48192</xdr:rowOff>
    </xdr:from>
    <xdr:to>
      <xdr:col>20</xdr:col>
      <xdr:colOff>38100</xdr:colOff>
      <xdr:row>98</xdr:row>
      <xdr:rowOff>149792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140919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29150</xdr:rowOff>
    </xdr:from>
    <xdr:to>
      <xdr:col>15</xdr:col>
      <xdr:colOff>101600</xdr:colOff>
      <xdr:row>98</xdr:row>
      <xdr:rowOff>130750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121877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120983</xdr:rowOff>
    </xdr:from>
    <xdr:to>
      <xdr:col>10</xdr:col>
      <xdr:colOff>165100</xdr:colOff>
      <xdr:row>98</xdr:row>
      <xdr:rowOff>51133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67660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5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162261</xdr:rowOff>
    </xdr:from>
    <xdr:to>
      <xdr:col>6</xdr:col>
      <xdr:colOff>38100</xdr:colOff>
      <xdr:row>98</xdr:row>
      <xdr:rowOff>92411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108938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5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121031</xdr:rowOff>
    </xdr:from>
    <xdr:to>
      <xdr:col>55</xdr:col>
      <xdr:colOff>0</xdr:colOff>
      <xdr:row>38</xdr:row>
      <xdr:rowOff>122428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36131"/>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122428</xdr:rowOff>
    </xdr:from>
    <xdr:to>
      <xdr:col>50</xdr:col>
      <xdr:colOff>114300</xdr:colOff>
      <xdr:row>38</xdr:row>
      <xdr:rowOff>124206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3752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124206</xdr:rowOff>
    </xdr:from>
    <xdr:to>
      <xdr:col>45</xdr:col>
      <xdr:colOff>177800</xdr:colOff>
      <xdr:row>38</xdr:row>
      <xdr:rowOff>125857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393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125857</xdr:rowOff>
    </xdr:from>
    <xdr:to>
      <xdr:col>41</xdr:col>
      <xdr:colOff>50800</xdr:colOff>
      <xdr:row>38</xdr:row>
      <xdr:rowOff>128778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4095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70231</xdr:rowOff>
    </xdr:from>
    <xdr:to>
      <xdr:col>55</xdr:col>
      <xdr:colOff>50800</xdr:colOff>
      <xdr:row>39</xdr:row>
      <xdr:rowOff>381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156608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0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71628</xdr:rowOff>
    </xdr:from>
    <xdr:to>
      <xdr:col>50</xdr:col>
      <xdr:colOff>165100</xdr:colOff>
      <xdr:row>39</xdr:row>
      <xdr:rowOff>1778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164355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7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73406</xdr:rowOff>
    </xdr:from>
    <xdr:to>
      <xdr:col>46</xdr:col>
      <xdr:colOff>38100</xdr:colOff>
      <xdr:row>39</xdr:row>
      <xdr:rowOff>3556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166133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75057</xdr:rowOff>
    </xdr:from>
    <xdr:to>
      <xdr:col>41</xdr:col>
      <xdr:colOff>101600</xdr:colOff>
      <xdr:row>39</xdr:row>
      <xdr:rowOff>5207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167784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77978</xdr:rowOff>
    </xdr:from>
    <xdr:to>
      <xdr:col>36</xdr:col>
      <xdr:colOff>165100</xdr:colOff>
      <xdr:row>39</xdr:row>
      <xdr:rowOff>8128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170705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85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152742</xdr:rowOff>
    </xdr:from>
    <xdr:to>
      <xdr:col>55</xdr:col>
      <xdr:colOff>0</xdr:colOff>
      <xdr:row>58</xdr:row>
      <xdr:rowOff>167799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96842"/>
          <a:ext cx="8382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167799</xdr:rowOff>
    </xdr:from>
    <xdr:to>
      <xdr:col>50</xdr:col>
      <xdr:colOff>114300</xdr:colOff>
      <xdr:row>58</xdr:row>
      <xdr:rowOff>171343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1189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171343</xdr:rowOff>
    </xdr:from>
    <xdr:to>
      <xdr:col>45</xdr:col>
      <xdr:colOff>177800</xdr:colOff>
      <xdr:row>59</xdr:row>
      <xdr:rowOff>1343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15443"/>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627</xdr:rowOff>
    </xdr:from>
    <xdr:to>
      <xdr:col>41</xdr:col>
      <xdr:colOff>50800</xdr:colOff>
      <xdr:row>59</xdr:row>
      <xdr:rowOff>1343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116177"/>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101942</xdr:rowOff>
    </xdr:from>
    <xdr:to>
      <xdr:col>55</xdr:col>
      <xdr:colOff>50800</xdr:colOff>
      <xdr:row>59</xdr:row>
      <xdr:rowOff>32092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116999</xdr:rowOff>
    </xdr:from>
    <xdr:to>
      <xdr:col>50</xdr:col>
      <xdr:colOff>165100</xdr:colOff>
      <xdr:row>59</xdr:row>
      <xdr:rowOff>47149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38276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120543</xdr:rowOff>
    </xdr:from>
    <xdr:to>
      <xdr:col>46</xdr:col>
      <xdr:colOff>38100</xdr:colOff>
      <xdr:row>59</xdr:row>
      <xdr:rowOff>50693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41820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121993</xdr:rowOff>
    </xdr:from>
    <xdr:to>
      <xdr:col>41</xdr:col>
      <xdr:colOff>101600</xdr:colOff>
      <xdr:row>59</xdr:row>
      <xdr:rowOff>52143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43270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121277</xdr:rowOff>
    </xdr:from>
    <xdr:to>
      <xdr:col>36</xdr:col>
      <xdr:colOff>165100</xdr:colOff>
      <xdr:row>59</xdr:row>
      <xdr:rowOff>51427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42554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116503</xdr:rowOff>
    </xdr:from>
    <xdr:to>
      <xdr:col>55</xdr:col>
      <xdr:colOff>0</xdr:colOff>
      <xdr:row>79</xdr:row>
      <xdr:rowOff>127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89603"/>
          <a:ext cx="838200" cy="5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148324</xdr:rowOff>
    </xdr:from>
    <xdr:to>
      <xdr:col>50</xdr:col>
      <xdr:colOff>114300</xdr:colOff>
      <xdr:row>79</xdr:row>
      <xdr:rowOff>127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21424"/>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148324</xdr:rowOff>
    </xdr:from>
    <xdr:to>
      <xdr:col>45</xdr:col>
      <xdr:colOff>177800</xdr:colOff>
      <xdr:row>78</xdr:row>
      <xdr:rowOff>164914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21424"/>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162975</xdr:rowOff>
    </xdr:from>
    <xdr:to>
      <xdr:col>41</xdr:col>
      <xdr:colOff>50800</xdr:colOff>
      <xdr:row>78</xdr:row>
      <xdr:rowOff>164914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36075"/>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65703</xdr:rowOff>
    </xdr:from>
    <xdr:to>
      <xdr:col>55</xdr:col>
      <xdr:colOff>50800</xdr:colOff>
      <xdr:row>78</xdr:row>
      <xdr:rowOff>167303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44130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120777</xdr:rowOff>
    </xdr:from>
    <xdr:to>
      <xdr:col>50</xdr:col>
      <xdr:colOff>165100</xdr:colOff>
      <xdr:row>79</xdr:row>
      <xdr:rowOff>50927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42054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97524</xdr:rowOff>
    </xdr:from>
    <xdr:to>
      <xdr:col>46</xdr:col>
      <xdr:colOff>38100</xdr:colOff>
      <xdr:row>79</xdr:row>
      <xdr:rowOff>27674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18801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114114</xdr:rowOff>
    </xdr:from>
    <xdr:to>
      <xdr:col>41</xdr:col>
      <xdr:colOff>101600</xdr:colOff>
      <xdr:row>79</xdr:row>
      <xdr:rowOff>44264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35391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112175</xdr:rowOff>
    </xdr:from>
    <xdr:to>
      <xdr:col>36</xdr:col>
      <xdr:colOff>165100</xdr:colOff>
      <xdr:row>79</xdr:row>
      <xdr:rowOff>42325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33452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70321</xdr:rowOff>
    </xdr:from>
    <xdr:to>
      <xdr:col>55</xdr:col>
      <xdr:colOff>0</xdr:colOff>
      <xdr:row>98</xdr:row>
      <xdr:rowOff>127730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72421"/>
          <a:ext cx="838200" cy="5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70321</xdr:rowOff>
    </xdr:from>
    <xdr:to>
      <xdr:col>50</xdr:col>
      <xdr:colOff>114300</xdr:colOff>
      <xdr:row>98</xdr:row>
      <xdr:rowOff>92242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72421"/>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92242</xdr:rowOff>
    </xdr:from>
    <xdr:to>
      <xdr:col>45</xdr:col>
      <xdr:colOff>177800</xdr:colOff>
      <xdr:row>98</xdr:row>
      <xdr:rowOff>108269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94342"/>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108269</xdr:rowOff>
    </xdr:from>
    <xdr:to>
      <xdr:col>41</xdr:col>
      <xdr:colOff>50800</xdr:colOff>
      <xdr:row>98</xdr:row>
      <xdr:rowOff>127166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10369"/>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76930</xdr:rowOff>
    </xdr:from>
    <xdr:to>
      <xdr:col>55</xdr:col>
      <xdr:colOff>50800</xdr:colOff>
      <xdr:row>99</xdr:row>
      <xdr:rowOff>7080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163307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9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19521</xdr:rowOff>
    </xdr:from>
    <xdr:to>
      <xdr:col>50</xdr:col>
      <xdr:colOff>165100</xdr:colOff>
      <xdr:row>98</xdr:row>
      <xdr:rowOff>121121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137648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9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41442</xdr:rowOff>
    </xdr:from>
    <xdr:to>
      <xdr:col>46</xdr:col>
      <xdr:colOff>38100</xdr:colOff>
      <xdr:row>98</xdr:row>
      <xdr:rowOff>143042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134169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3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57469</xdr:rowOff>
    </xdr:from>
    <xdr:to>
      <xdr:col>41</xdr:col>
      <xdr:colOff>101600</xdr:colOff>
      <xdr:row>98</xdr:row>
      <xdr:rowOff>159069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150196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76366</xdr:rowOff>
    </xdr:from>
    <xdr:to>
      <xdr:col>36</xdr:col>
      <xdr:colOff>165100</xdr:colOff>
      <xdr:row>99</xdr:row>
      <xdr:rowOff>6516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169093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133932</xdr:rowOff>
    </xdr:from>
    <xdr:to>
      <xdr:col>85</xdr:col>
      <xdr:colOff>127000</xdr:colOff>
      <xdr:row>37</xdr:row>
      <xdr:rowOff>81110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06132"/>
          <a:ext cx="838200" cy="1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117694</xdr:rowOff>
    </xdr:from>
    <xdr:to>
      <xdr:col>81</xdr:col>
      <xdr:colOff>50800</xdr:colOff>
      <xdr:row>37</xdr:row>
      <xdr:rowOff>81110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89894"/>
          <a:ext cx="889000" cy="13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117694</xdr:rowOff>
    </xdr:from>
    <xdr:to>
      <xdr:col>76</xdr:col>
      <xdr:colOff>114300</xdr:colOff>
      <xdr:row>37</xdr:row>
      <xdr:rowOff>91168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9894"/>
          <a:ext cx="889000" cy="1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91168</xdr:rowOff>
    </xdr:from>
    <xdr:to>
      <xdr:col>71</xdr:col>
      <xdr:colOff>177800</xdr:colOff>
      <xdr:row>37</xdr:row>
      <xdr:rowOff>112512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34818"/>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83132</xdr:rowOff>
    </xdr:from>
    <xdr:to>
      <xdr:col>85</xdr:col>
      <xdr:colOff>177800</xdr:colOff>
      <xdr:row>37</xdr:row>
      <xdr:rowOff>13282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61559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30310</xdr:rowOff>
    </xdr:from>
    <xdr:to>
      <xdr:col>81</xdr:col>
      <xdr:colOff>101600</xdr:colOff>
      <xdr:row>37</xdr:row>
      <xdr:rowOff>131910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123037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66894</xdr:rowOff>
    </xdr:from>
    <xdr:to>
      <xdr:col>76</xdr:col>
      <xdr:colOff>165100</xdr:colOff>
      <xdr:row>36</xdr:row>
      <xdr:rowOff>168494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1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40368</xdr:rowOff>
    </xdr:from>
    <xdr:to>
      <xdr:col>72</xdr:col>
      <xdr:colOff>38100</xdr:colOff>
      <xdr:row>37</xdr:row>
      <xdr:rowOff>141968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133095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61712</xdr:rowOff>
    </xdr:from>
    <xdr:to>
      <xdr:col>67</xdr:col>
      <xdr:colOff>101600</xdr:colOff>
      <xdr:row>37</xdr:row>
      <xdr:rowOff>163312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9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39653</xdr:rowOff>
    </xdr:from>
    <xdr:to>
      <xdr:col>85</xdr:col>
      <xdr:colOff>127000</xdr:colOff>
      <xdr:row>56</xdr:row>
      <xdr:rowOff>96235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40853"/>
          <a:ext cx="838200" cy="5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39653</xdr:rowOff>
    </xdr:from>
    <xdr:to>
      <xdr:col>81</xdr:col>
      <xdr:colOff>50800</xdr:colOff>
      <xdr:row>57</xdr:row>
      <xdr:rowOff>45825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40853"/>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45825</xdr:rowOff>
    </xdr:from>
    <xdr:to>
      <xdr:col>76</xdr:col>
      <xdr:colOff>114300</xdr:colOff>
      <xdr:row>57</xdr:row>
      <xdr:rowOff>90368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18475"/>
          <a:ext cx="889000" cy="4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90368</xdr:rowOff>
    </xdr:from>
    <xdr:to>
      <xdr:col>71</xdr:col>
      <xdr:colOff>177800</xdr:colOff>
      <xdr:row>57</xdr:row>
      <xdr:rowOff>120429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6301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45435</xdr:rowOff>
    </xdr:from>
    <xdr:to>
      <xdr:col>85</xdr:col>
      <xdr:colOff>177800</xdr:colOff>
      <xdr:row>56</xdr:row>
      <xdr:rowOff>147035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68312</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9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160303</xdr:rowOff>
    </xdr:from>
    <xdr:to>
      <xdr:col>81</xdr:col>
      <xdr:colOff>101600</xdr:colOff>
      <xdr:row>56</xdr:row>
      <xdr:rowOff>90453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106980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36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166475</xdr:rowOff>
    </xdr:from>
    <xdr:to>
      <xdr:col>76</xdr:col>
      <xdr:colOff>165100</xdr:colOff>
      <xdr:row>57</xdr:row>
      <xdr:rowOff>96625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87752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39568</xdr:rowOff>
    </xdr:from>
    <xdr:to>
      <xdr:col>72</xdr:col>
      <xdr:colOff>38100</xdr:colOff>
      <xdr:row>57</xdr:row>
      <xdr:rowOff>141168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132295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69629</xdr:rowOff>
    </xdr:from>
    <xdr:to>
      <xdr:col>67</xdr:col>
      <xdr:colOff>101600</xdr:colOff>
      <xdr:row>57</xdr:row>
      <xdr:rowOff>171229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162356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30556</xdr:rowOff>
    </xdr:from>
    <xdr:to>
      <xdr:col>85</xdr:col>
      <xdr:colOff>127000</xdr:colOff>
      <xdr:row>79</xdr:row>
      <xdr:rowOff>40860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75106"/>
          <a:ext cx="8382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7613</xdr:rowOff>
    </xdr:from>
    <xdr:to>
      <xdr:col>81</xdr:col>
      <xdr:colOff>50800</xdr:colOff>
      <xdr:row>79</xdr:row>
      <xdr:rowOff>40860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52163"/>
          <a:ext cx="8890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159658</xdr:rowOff>
    </xdr:from>
    <xdr:to>
      <xdr:col>76</xdr:col>
      <xdr:colOff>114300</xdr:colOff>
      <xdr:row>79</xdr:row>
      <xdr:rowOff>7613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327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157060</xdr:rowOff>
    </xdr:from>
    <xdr:to>
      <xdr:col>71</xdr:col>
      <xdr:colOff>177800</xdr:colOff>
      <xdr:row>78</xdr:row>
      <xdr:rowOff>159658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301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151206</xdr:rowOff>
    </xdr:from>
    <xdr:to>
      <xdr:col>85</xdr:col>
      <xdr:colOff>177800</xdr:colOff>
      <xdr:row>79</xdr:row>
      <xdr:rowOff>81356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161510</xdr:rowOff>
    </xdr:from>
    <xdr:to>
      <xdr:col>81</xdr:col>
      <xdr:colOff>101600</xdr:colOff>
      <xdr:row>79</xdr:row>
      <xdr:rowOff>91660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82787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128263</xdr:rowOff>
    </xdr:from>
    <xdr:to>
      <xdr:col>76</xdr:col>
      <xdr:colOff>165100</xdr:colOff>
      <xdr:row>79</xdr:row>
      <xdr:rowOff>58413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74940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108858</xdr:rowOff>
    </xdr:from>
    <xdr:to>
      <xdr:col>72</xdr:col>
      <xdr:colOff>38100</xdr:colOff>
      <xdr:row>79</xdr:row>
      <xdr:rowOff>39008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55535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25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106260</xdr:rowOff>
    </xdr:from>
    <xdr:to>
      <xdr:col>67</xdr:col>
      <xdr:colOff>101600</xdr:colOff>
      <xdr:row>79</xdr:row>
      <xdr:rowOff>36410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52937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69993</xdr:rowOff>
    </xdr:from>
    <xdr:to>
      <xdr:col>85</xdr:col>
      <xdr:colOff>127000</xdr:colOff>
      <xdr:row>97</xdr:row>
      <xdr:rowOff>77650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00643"/>
          <a:ext cx="8382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77650</xdr:rowOff>
    </xdr:from>
    <xdr:to>
      <xdr:col>81</xdr:col>
      <xdr:colOff>50800</xdr:colOff>
      <xdr:row>97</xdr:row>
      <xdr:rowOff>84770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08300"/>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56361</xdr:rowOff>
    </xdr:from>
    <xdr:to>
      <xdr:col>76</xdr:col>
      <xdr:colOff>114300</xdr:colOff>
      <xdr:row>97</xdr:row>
      <xdr:rowOff>84770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87011"/>
          <a:ext cx="8890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56361</xdr:rowOff>
    </xdr:from>
    <xdr:to>
      <xdr:col>71</xdr:col>
      <xdr:colOff>177800</xdr:colOff>
      <xdr:row>97</xdr:row>
      <xdr:rowOff>77315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87011"/>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19193</xdr:rowOff>
    </xdr:from>
    <xdr:to>
      <xdr:col>85</xdr:col>
      <xdr:colOff>177800</xdr:colOff>
      <xdr:row>97</xdr:row>
      <xdr:rowOff>120793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169070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26850</xdr:rowOff>
    </xdr:from>
    <xdr:to>
      <xdr:col>81</xdr:col>
      <xdr:colOff>101600</xdr:colOff>
      <xdr:row>97</xdr:row>
      <xdr:rowOff>128450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119577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5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33970</xdr:rowOff>
    </xdr:from>
    <xdr:to>
      <xdr:col>76</xdr:col>
      <xdr:colOff>165100</xdr:colOff>
      <xdr:row>97</xdr:row>
      <xdr:rowOff>135570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126697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5561</xdr:rowOff>
    </xdr:from>
    <xdr:to>
      <xdr:col>72</xdr:col>
      <xdr:colOff>38100</xdr:colOff>
      <xdr:row>97</xdr:row>
      <xdr:rowOff>107161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123688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1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26515</xdr:rowOff>
    </xdr:from>
    <xdr:to>
      <xdr:col>67</xdr:col>
      <xdr:colOff>101600</xdr:colOff>
      <xdr:row>97</xdr:row>
      <xdr:rowOff>128115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119242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4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総務費は、木曽広域連合の大型事業により一時的に負担金支出が増加したものの、全国平均は下回った状況である。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201</a:t>
          </a:r>
          <a:r>
            <a:rPr lang="ja-JP" altLang="ja-JP" sz="1100" baseline="0">
              <a:solidFill>
                <a:schemeClr val="dk1"/>
              </a:solidFill>
              <a:effectLst/>
              <a:latin typeface="+mn-lt"/>
              <a:ea typeface="+mn-ea"/>
              <a:cs typeface="+mn-cs"/>
            </a:rPr>
            <a:t>千円と前年度よりさらに</a:t>
          </a:r>
          <a:r>
            <a:rPr lang="en-US" altLang="ja-JP" sz="1100" baseline="0">
              <a:solidFill>
                <a:schemeClr val="dk1"/>
              </a:solidFill>
              <a:effectLst/>
              <a:latin typeface="+mn-lt"/>
              <a:ea typeface="+mn-ea"/>
              <a:cs typeface="+mn-cs"/>
            </a:rPr>
            <a:t>3</a:t>
          </a:r>
          <a:r>
            <a:rPr lang="ja-JP" altLang="ja-JP" sz="1100" baseline="0">
              <a:solidFill>
                <a:schemeClr val="dk1"/>
              </a:solidFill>
              <a:effectLst/>
              <a:latin typeface="+mn-lt"/>
              <a:ea typeface="+mn-ea"/>
              <a:cs typeface="+mn-cs"/>
            </a:rPr>
            <a:t>千円増加している。決算額全体でみると、</a:t>
          </a:r>
          <a:r>
            <a:rPr lang="ja-JP" altLang="en-US" sz="1100" baseline="0">
              <a:solidFill>
                <a:schemeClr val="dk1"/>
              </a:solidFill>
              <a:effectLst/>
              <a:latin typeface="+mn-lt"/>
              <a:ea typeface="+mn-ea"/>
              <a:cs typeface="+mn-cs"/>
            </a:rPr>
            <a:t>新型コロナウイルス対策により福祉施設の修繕する等の対策経費が増加したことが要因である。</a:t>
          </a:r>
          <a:endParaRPr lang="ja-JP" altLang="ja-JP" sz="1400">
            <a:effectLst/>
          </a:endParaRPr>
        </a:p>
        <a:p>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商工費は、新型コロナウイルス感染症の影響を受けた町内事業所に対する事業継続のための融資等の対策経費、消費を拡大するための商品券給付事業等を実施したことにより増加したものである。</a:t>
          </a:r>
          <a:endParaRPr lang="en-US" altLang="ja-JP" sz="1100" baseline="0">
            <a:solidFill>
              <a:schemeClr val="dk1"/>
            </a:solidFill>
            <a:effectLst/>
            <a:latin typeface="+mn-lt"/>
            <a:ea typeface="+mn-ea"/>
            <a:cs typeface="+mn-cs"/>
          </a:endParaRPr>
        </a:p>
        <a:p>
          <a:pPr eaLnBrk="1" fontAlgn="auto" latinLnBrk="0" hangingPunct="1"/>
          <a:r>
            <a:rPr lang="ja-JP" altLang="ja-JP" sz="1100" baseline="0">
              <a:solidFill>
                <a:schemeClr val="dk1"/>
              </a:solidFill>
              <a:effectLst/>
              <a:latin typeface="+mn-lt"/>
              <a:ea typeface="+mn-ea"/>
              <a:cs typeface="+mn-cs"/>
            </a:rPr>
            <a:t>・教育費は、住民一人当たり</a:t>
          </a:r>
          <a:r>
            <a:rPr lang="en-US" altLang="ja-JP" sz="1100" baseline="0">
              <a:solidFill>
                <a:schemeClr val="dk1"/>
              </a:solidFill>
              <a:effectLst/>
              <a:latin typeface="+mn-lt"/>
              <a:ea typeface="+mn-ea"/>
              <a:cs typeface="+mn-cs"/>
            </a:rPr>
            <a:t>121</a:t>
          </a:r>
          <a:r>
            <a:rPr lang="ja-JP" altLang="ja-JP" sz="1100" baseline="0">
              <a:solidFill>
                <a:schemeClr val="dk1"/>
              </a:solidFill>
              <a:effectLst/>
              <a:latin typeface="+mn-lt"/>
              <a:ea typeface="+mn-ea"/>
              <a:cs typeface="+mn-cs"/>
            </a:rPr>
            <a:t>千円と</a:t>
          </a:r>
          <a:r>
            <a:rPr lang="ja-JP" altLang="en-US" sz="1100" baseline="0">
              <a:solidFill>
                <a:schemeClr val="dk1"/>
              </a:solidFill>
              <a:effectLst/>
              <a:latin typeface="+mn-lt"/>
              <a:ea typeface="+mn-ea"/>
              <a:cs typeface="+mn-cs"/>
            </a:rPr>
            <a:t>昨年どからは減少したものの大型事業が終了したことにより減少するはずの経費が、小中学校での新型コロナウイルス感染症対策としてオンライン授業や教室空間確保の修繕費用などが要因となって減少幅が少ない状況となった。</a:t>
          </a:r>
          <a:endParaRPr lang="en-US" altLang="ja-JP"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標準財政規模に対する割合の財政調整基金残高については、毎年の決算剰余金の積立により年々増加傾向であったが横ばいになっている。</a:t>
          </a:r>
          <a:endParaRPr lang="ja-JP" altLang="ja-JP" sz="1400">
            <a:effectLst/>
          </a:endParaRPr>
        </a:p>
        <a:p>
          <a:r>
            <a:rPr lang="ja-JP" altLang="ja-JP" sz="1100" baseline="0">
              <a:solidFill>
                <a:schemeClr val="dk1"/>
              </a:solidFill>
              <a:effectLst/>
              <a:latin typeface="+mn-lt"/>
              <a:ea typeface="+mn-ea"/>
              <a:cs typeface="+mn-cs"/>
            </a:rPr>
            <a:t>実質収支額は、</a:t>
          </a:r>
          <a:r>
            <a:rPr lang="ja-JP" altLang="en-US" sz="1100" baseline="0">
              <a:solidFill>
                <a:schemeClr val="dk1"/>
              </a:solidFill>
              <a:effectLst/>
              <a:latin typeface="+mn-lt"/>
              <a:ea typeface="+mn-ea"/>
              <a:cs typeface="+mn-cs"/>
            </a:rPr>
            <a:t>上昇しており</a:t>
          </a:r>
          <a:r>
            <a:rPr lang="ja-JP" altLang="ja-JP" sz="1100" baseline="0">
              <a:solidFill>
                <a:schemeClr val="dk1"/>
              </a:solidFill>
              <a:effectLst/>
              <a:latin typeface="+mn-lt"/>
              <a:ea typeface="+mn-ea"/>
              <a:cs typeface="+mn-cs"/>
            </a:rPr>
            <a:t>前年度繰越事業は完了</a:t>
          </a:r>
          <a:r>
            <a:rPr lang="ja-JP" altLang="en-US" sz="1100" baseline="0">
              <a:solidFill>
                <a:schemeClr val="dk1"/>
              </a:solidFill>
              <a:effectLst/>
              <a:latin typeface="+mn-lt"/>
              <a:ea typeface="+mn-ea"/>
              <a:cs typeface="+mn-cs"/>
            </a:rPr>
            <a:t>し、当年度事業も当初予定していものが完了し進捗が図られたことによるものである。</a:t>
          </a:r>
          <a:endParaRPr lang="en-US" altLang="ja-JP" sz="110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4967158</v>
      </c>
      <c r="BO4" s="426"/>
      <c r="BP4" s="426"/>
      <c r="BQ4" s="426"/>
      <c r="BR4" s="426"/>
      <c r="BS4" s="426"/>
      <c r="BT4" s="426"/>
      <c r="BU4" s="427"/>
      <c r="BV4" s="425">
        <v>3877793</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5.0999999999999996</v>
      </c>
      <c r="CU4" s="610"/>
      <c r="CV4" s="610"/>
      <c r="CW4" s="610"/>
      <c r="CX4" s="610"/>
      <c r="CY4" s="610"/>
      <c r="CZ4" s="610"/>
      <c r="DA4" s="611"/>
      <c r="DB4" s="609">
        <v>3.2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4756249</v>
      </c>
      <c r="BO5" s="431"/>
      <c r="BP5" s="431"/>
      <c r="BQ5" s="431"/>
      <c r="BR5" s="431"/>
      <c r="BS5" s="431"/>
      <c r="BT5" s="431"/>
      <c r="BU5" s="432"/>
      <c r="BV5" s="430">
        <v>3750923</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82</v>
      </c>
      <c r="CU5" s="401"/>
      <c r="CV5" s="401"/>
      <c r="CW5" s="401"/>
      <c r="CX5" s="401"/>
      <c r="CY5" s="401"/>
      <c r="CZ5" s="401"/>
      <c r="DA5" s="402"/>
      <c r="DB5" s="400">
        <v>85.1</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210909</v>
      </c>
      <c r="BO6" s="431"/>
      <c r="BP6" s="431"/>
      <c r="BQ6" s="431"/>
      <c r="BR6" s="431"/>
      <c r="BS6" s="431"/>
      <c r="BT6" s="431"/>
      <c r="BU6" s="432"/>
      <c r="BV6" s="430">
        <v>126870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82.6</v>
      </c>
      <c r="CU6" s="584"/>
      <c r="CV6" s="584"/>
      <c r="CW6" s="584"/>
      <c r="CX6" s="584"/>
      <c r="CY6" s="584"/>
      <c r="CZ6" s="584"/>
      <c r="DA6" s="585"/>
      <c r="DB6" s="583">
        <v>85.1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82276</v>
      </c>
      <c r="BO7" s="431"/>
      <c r="BP7" s="431"/>
      <c r="BQ7" s="431"/>
      <c r="BR7" s="431"/>
      <c r="BS7" s="431"/>
      <c r="BT7" s="431"/>
      <c r="BU7" s="432"/>
      <c r="BV7" s="430">
        <v>50200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2497860</v>
      </c>
      <c r="CU7" s="431"/>
      <c r="CV7" s="431"/>
      <c r="CW7" s="431"/>
      <c r="CX7" s="431"/>
      <c r="CY7" s="431"/>
      <c r="CZ7" s="431"/>
      <c r="DA7" s="432"/>
      <c r="DB7" s="430">
        <v>2373257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128633</v>
      </c>
      <c r="BO8" s="431"/>
      <c r="BP8" s="431"/>
      <c r="BQ8" s="431"/>
      <c r="BR8" s="431"/>
      <c r="BS8" s="431"/>
      <c r="BT8" s="431"/>
      <c r="BU8" s="432"/>
      <c r="BV8" s="430">
        <v>76670</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0.25</v>
      </c>
      <c r="CU8" s="544"/>
      <c r="CV8" s="544"/>
      <c r="CW8" s="544"/>
      <c r="CX8" s="544"/>
      <c r="CY8" s="544"/>
      <c r="CZ8" s="544"/>
      <c r="DA8" s="545"/>
      <c r="DB8" s="543">
        <v>0.25</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3915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51963</v>
      </c>
      <c r="BO9" s="431"/>
      <c r="BP9" s="431"/>
      <c r="BQ9" s="431"/>
      <c r="BR9" s="431"/>
      <c r="BS9" s="431"/>
      <c r="BT9" s="431"/>
      <c r="BU9" s="432"/>
      <c r="BV9" s="430">
        <v>-21296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13.3</v>
      </c>
      <c r="CU9" s="401"/>
      <c r="CV9" s="401"/>
      <c r="CW9" s="401"/>
      <c r="CX9" s="401"/>
      <c r="CY9" s="401"/>
      <c r="CZ9" s="401"/>
      <c r="DA9" s="402"/>
      <c r="DB9" s="400">
        <v>15.3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4313</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10</v>
      </c>
      <c r="BO10" s="431"/>
      <c r="BP10" s="431"/>
      <c r="BQ10" s="431"/>
      <c r="BR10" s="431"/>
      <c r="BS10" s="431"/>
      <c r="BT10" s="431"/>
      <c r="BU10" s="432"/>
      <c r="BV10" s="430">
        <v>11</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4013</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93</v>
      </c>
      <c r="AV12" s="488"/>
      <c r="AW12" s="488"/>
      <c r="AX12" s="488"/>
      <c r="AY12" s="410" t="s">
        <v>137</v>
      </c>
      <c r="AZ12" s="411"/>
      <c r="BA12" s="411"/>
      <c r="BB12" s="411"/>
      <c r="BC12" s="411"/>
      <c r="BD12" s="411"/>
      <c r="BE12" s="411"/>
      <c r="BF12" s="411"/>
      <c r="BG12" s="411"/>
      <c r="BH12" s="411"/>
      <c r="BI12" s="411"/>
      <c r="BJ12" s="411"/>
      <c r="BK12" s="411"/>
      <c r="BL12" s="411"/>
      <c r="BM12" s="412"/>
      <c r="BN12" s="430">
        <v>40000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3987</v>
      </c>
      <c r="S13" s="534"/>
      <c r="T13" s="534"/>
      <c r="U13" s="534"/>
      <c r="V13" s="535"/>
      <c r="W13" s="521" t="s">
        <v>141</v>
      </c>
      <c r="X13" s="443"/>
      <c r="Y13" s="443"/>
      <c r="Z13" s="443"/>
      <c r="AA13" s="443"/>
      <c r="AB13" s="444"/>
      <c r="AC13" s="406">
        <v>210</v>
      </c>
      <c r="AD13" s="407"/>
      <c r="AE13" s="407"/>
      <c r="AF13" s="407"/>
      <c r="AG13" s="408"/>
      <c r="AH13" s="406">
        <v>145</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11973</v>
      </c>
      <c r="BO13" s="431"/>
      <c r="BP13" s="431"/>
      <c r="BQ13" s="431"/>
      <c r="BR13" s="431"/>
      <c r="BS13" s="431"/>
      <c r="BT13" s="431"/>
      <c r="BU13" s="432"/>
      <c r="BV13" s="430">
        <v>-21285</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6.6</v>
      </c>
      <c r="CU13" s="401"/>
      <c r="CV13" s="401"/>
      <c r="CW13" s="401"/>
      <c r="CX13" s="401"/>
      <c r="CY13" s="401"/>
      <c r="CZ13" s="401"/>
      <c r="DA13" s="402"/>
      <c r="DB13" s="400">
        <v>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4092</v>
      </c>
      <c r="S14" s="534"/>
      <c r="T14" s="534"/>
      <c r="U14" s="534"/>
      <c r="V14" s="535"/>
      <c r="W14" s="536"/>
      <c r="X14" s="446"/>
      <c r="Y14" s="446"/>
      <c r="Z14" s="446"/>
      <c r="AA14" s="446"/>
      <c r="AB14" s="447"/>
      <c r="AC14" s="526">
        <v>9.3000000000000007</v>
      </c>
      <c r="AD14" s="527"/>
      <c r="AE14" s="527"/>
      <c r="AF14" s="527"/>
      <c r="AG14" s="528"/>
      <c r="AH14" s="526">
        <v>6.3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26.6</v>
      </c>
      <c r="CU14" s="538"/>
      <c r="CV14" s="538"/>
      <c r="CW14" s="538"/>
      <c r="CX14" s="538"/>
      <c r="CY14" s="538"/>
      <c r="CZ14" s="538"/>
      <c r="DA14" s="539"/>
      <c r="DB14" s="537">
        <v>14.9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4064</v>
      </c>
      <c r="S15" s="534"/>
      <c r="T15" s="534"/>
      <c r="U15" s="534"/>
      <c r="V15" s="535"/>
      <c r="W15" s="521" t="s">
        <v>148</v>
      </c>
      <c r="X15" s="443"/>
      <c r="Y15" s="443"/>
      <c r="Z15" s="443"/>
      <c r="AA15" s="443"/>
      <c r="AB15" s="444"/>
      <c r="AC15" s="406">
        <v>796</v>
      </c>
      <c r="AD15" s="407"/>
      <c r="AE15" s="407"/>
      <c r="AF15" s="407"/>
      <c r="AG15" s="408"/>
      <c r="AH15" s="406">
        <v>856</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569120</v>
      </c>
      <c r="BO15" s="426"/>
      <c r="BP15" s="426"/>
      <c r="BQ15" s="426"/>
      <c r="BR15" s="426"/>
      <c r="BS15" s="426"/>
      <c r="BT15" s="426"/>
      <c r="BU15" s="427"/>
      <c r="BV15" s="425">
        <v>535711</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35.299999999999997</v>
      </c>
      <c r="AD16" s="527"/>
      <c r="AE16" s="527"/>
      <c r="AF16" s="527"/>
      <c r="AG16" s="528"/>
      <c r="AH16" s="526">
        <v>37</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2288730</v>
      </c>
      <c r="BO16" s="431"/>
      <c r="BP16" s="431"/>
      <c r="BQ16" s="431"/>
      <c r="BR16" s="431"/>
      <c r="BS16" s="431"/>
      <c r="BT16" s="431"/>
      <c r="BU16" s="432"/>
      <c r="BV16" s="430">
        <v>2164470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1252</v>
      </c>
      <c r="AD17" s="407"/>
      <c r="AE17" s="407"/>
      <c r="AF17" s="407"/>
      <c r="AG17" s="408"/>
      <c r="AH17" s="406">
        <v>1314</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706824</v>
      </c>
      <c r="BO17" s="431"/>
      <c r="BP17" s="431"/>
      <c r="BQ17" s="431"/>
      <c r="BR17" s="431"/>
      <c r="BS17" s="431"/>
      <c r="BT17" s="431"/>
      <c r="BU17" s="432"/>
      <c r="BV17" s="430">
        <v>672735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215.93</v>
      </c>
      <c r="M18" s="495"/>
      <c r="N18" s="495"/>
      <c r="O18" s="495"/>
      <c r="P18" s="495"/>
      <c r="Q18" s="495"/>
      <c r="R18" s="496"/>
      <c r="S18" s="496"/>
      <c r="T18" s="496"/>
      <c r="U18" s="496"/>
      <c r="V18" s="497"/>
      <c r="W18" s="511"/>
      <c r="X18" s="512"/>
      <c r="Y18" s="512"/>
      <c r="Z18" s="512"/>
      <c r="AA18" s="512"/>
      <c r="AB18" s="522"/>
      <c r="AC18" s="394">
        <v>55.4</v>
      </c>
      <c r="AD18" s="395"/>
      <c r="AE18" s="395"/>
      <c r="AF18" s="395"/>
      <c r="AG18" s="498"/>
      <c r="AH18" s="394">
        <v>56.8</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2045042</v>
      </c>
      <c r="BO18" s="431"/>
      <c r="BP18" s="431"/>
      <c r="BQ18" s="431"/>
      <c r="BR18" s="431"/>
      <c r="BS18" s="431"/>
      <c r="BT18" s="431"/>
      <c r="BU18" s="432"/>
      <c r="BV18" s="430">
        <v>2034394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3122692</v>
      </c>
      <c r="BO19" s="431"/>
      <c r="BP19" s="431"/>
      <c r="BQ19" s="431"/>
      <c r="BR19" s="431"/>
      <c r="BS19" s="431"/>
      <c r="BT19" s="431"/>
      <c r="BU19" s="432"/>
      <c r="BV19" s="430">
        <v>2699945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1630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4173911</v>
      </c>
      <c r="BO23" s="431"/>
      <c r="BP23" s="431"/>
      <c r="BQ23" s="431"/>
      <c r="BR23" s="431"/>
      <c r="BS23" s="431"/>
      <c r="BT23" s="431"/>
      <c r="BU23" s="432"/>
      <c r="BV23" s="430">
        <v>3857531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6200</v>
      </c>
      <c r="R24" s="407"/>
      <c r="S24" s="407"/>
      <c r="T24" s="407"/>
      <c r="U24" s="407"/>
      <c r="V24" s="408"/>
      <c r="W24" s="472"/>
      <c r="X24" s="463"/>
      <c r="Y24" s="464"/>
      <c r="Z24" s="403" t="s">
        <v>172</v>
      </c>
      <c r="AA24" s="404"/>
      <c r="AB24" s="404"/>
      <c r="AC24" s="404"/>
      <c r="AD24" s="404"/>
      <c r="AE24" s="404"/>
      <c r="AF24" s="404"/>
      <c r="AG24" s="405"/>
      <c r="AH24" s="406">
        <v>81</v>
      </c>
      <c r="AI24" s="407"/>
      <c r="AJ24" s="407"/>
      <c r="AK24" s="407"/>
      <c r="AL24" s="408"/>
      <c r="AM24" s="406">
        <v>241218</v>
      </c>
      <c r="AN24" s="407"/>
      <c r="AO24" s="407"/>
      <c r="AP24" s="407"/>
      <c r="AQ24" s="407"/>
      <c r="AR24" s="408"/>
      <c r="AS24" s="406">
        <v>2978</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4029178</v>
      </c>
      <c r="BO24" s="431"/>
      <c r="BP24" s="431"/>
      <c r="BQ24" s="431"/>
      <c r="BR24" s="431"/>
      <c r="BS24" s="431"/>
      <c r="BT24" s="431"/>
      <c r="BU24" s="432"/>
      <c r="BV24" s="430">
        <v>3757304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5600</v>
      </c>
      <c r="R25" s="407"/>
      <c r="S25" s="407"/>
      <c r="T25" s="407"/>
      <c r="U25" s="407"/>
      <c r="V25" s="408"/>
      <c r="W25" s="472"/>
      <c r="X25" s="463"/>
      <c r="Y25" s="464"/>
      <c r="Z25" s="403" t="s">
        <v>175</v>
      </c>
      <c r="AA25" s="404"/>
      <c r="AB25" s="404"/>
      <c r="AC25" s="404"/>
      <c r="AD25" s="404"/>
      <c r="AE25" s="404"/>
      <c r="AF25" s="404"/>
      <c r="AG25" s="405"/>
      <c r="AH25" s="406" t="s">
        <v>139</v>
      </c>
      <c r="AI25" s="407"/>
      <c r="AJ25" s="407"/>
      <c r="AK25" s="407"/>
      <c r="AL25" s="408"/>
      <c r="AM25" s="406" t="s">
        <v>139</v>
      </c>
      <c r="AN25" s="407"/>
      <c r="AO25" s="407"/>
      <c r="AP25" s="407"/>
      <c r="AQ25" s="407"/>
      <c r="AR25" s="408"/>
      <c r="AS25" s="406" t="s">
        <v>139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t="s">
        <v>139</v>
      </c>
      <c r="BO25" s="426"/>
      <c r="BP25" s="426"/>
      <c r="BQ25" s="426"/>
      <c r="BR25" s="426"/>
      <c r="BS25" s="426"/>
      <c r="BT25" s="426"/>
      <c r="BU25" s="427"/>
      <c r="BV25" s="425" t="s">
        <v>139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5200</v>
      </c>
      <c r="R26" s="407"/>
      <c r="S26" s="407"/>
      <c r="T26" s="407"/>
      <c r="U26" s="407"/>
      <c r="V26" s="408"/>
      <c r="W26" s="472"/>
      <c r="X26" s="463"/>
      <c r="Y26" s="464"/>
      <c r="Z26" s="403" t="s">
        <v>178</v>
      </c>
      <c r="AA26" s="485"/>
      <c r="AB26" s="485"/>
      <c r="AC26" s="485"/>
      <c r="AD26" s="485"/>
      <c r="AE26" s="485"/>
      <c r="AF26" s="485"/>
      <c r="AG26" s="486"/>
      <c r="AH26" s="406">
        <v>3</v>
      </c>
      <c r="AI26" s="407"/>
      <c r="AJ26" s="407"/>
      <c r="AK26" s="407"/>
      <c r="AL26" s="408"/>
      <c r="AM26" s="406">
        <v>7584</v>
      </c>
      <c r="AN26" s="407"/>
      <c r="AO26" s="407"/>
      <c r="AP26" s="407"/>
      <c r="AQ26" s="407"/>
      <c r="AR26" s="408"/>
      <c r="AS26" s="406">
        <v>2528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2420</v>
      </c>
      <c r="R27" s="407"/>
      <c r="S27" s="407"/>
      <c r="T27" s="407"/>
      <c r="U27" s="407"/>
      <c r="V27" s="408"/>
      <c r="W27" s="472"/>
      <c r="X27" s="463"/>
      <c r="Y27" s="464"/>
      <c r="Z27" s="403" t="s">
        <v>181</v>
      </c>
      <c r="AA27" s="404"/>
      <c r="AB27" s="404"/>
      <c r="AC27" s="404"/>
      <c r="AD27" s="404"/>
      <c r="AE27" s="404"/>
      <c r="AF27" s="404"/>
      <c r="AG27" s="405"/>
      <c r="AH27" s="406" t="s">
        <v>139</v>
      </c>
      <c r="AI27" s="407"/>
      <c r="AJ27" s="407"/>
      <c r="AK27" s="407"/>
      <c r="AL27" s="408"/>
      <c r="AM27" s="406" t="s">
        <v>182</v>
      </c>
      <c r="AN27" s="407"/>
      <c r="AO27" s="407"/>
      <c r="AP27" s="407"/>
      <c r="AQ27" s="407"/>
      <c r="AR27" s="408"/>
      <c r="AS27" s="406" t="s">
        <v>139</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89000</v>
      </c>
      <c r="BO27" s="434"/>
      <c r="BP27" s="434"/>
      <c r="BQ27" s="434"/>
      <c r="BR27" s="434"/>
      <c r="BS27" s="434"/>
      <c r="BT27" s="434"/>
      <c r="BU27" s="435"/>
      <c r="BV27" s="433">
        <v>89000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1700</v>
      </c>
      <c r="R28" s="407"/>
      <c r="S28" s="407"/>
      <c r="T28" s="407"/>
      <c r="U28" s="407"/>
      <c r="V28" s="408"/>
      <c r="W28" s="472"/>
      <c r="X28" s="463"/>
      <c r="Y28" s="464"/>
      <c r="Z28" s="403" t="s">
        <v>185</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186</v>
      </c>
      <c r="AZ28" s="414"/>
      <c r="BA28" s="414"/>
      <c r="BB28" s="415"/>
      <c r="BC28" s="422" t="s">
        <v>47</v>
      </c>
      <c r="BD28" s="423"/>
      <c r="BE28" s="423"/>
      <c r="BF28" s="423"/>
      <c r="BG28" s="423"/>
      <c r="BH28" s="423"/>
      <c r="BI28" s="423"/>
      <c r="BJ28" s="423"/>
      <c r="BK28" s="423"/>
      <c r="BL28" s="423"/>
      <c r="BM28" s="424"/>
      <c r="BN28" s="425">
        <v>811775</v>
      </c>
      <c r="BO28" s="426"/>
      <c r="BP28" s="426"/>
      <c r="BQ28" s="426"/>
      <c r="BR28" s="426"/>
      <c r="BS28" s="426"/>
      <c r="BT28" s="426"/>
      <c r="BU28" s="427"/>
      <c r="BV28" s="425">
        <v>811765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8</v>
      </c>
      <c r="M29" s="407"/>
      <c r="N29" s="407"/>
      <c r="O29" s="407"/>
      <c r="P29" s="408"/>
      <c r="Q29" s="406">
        <v>1500</v>
      </c>
      <c r="R29" s="407"/>
      <c r="S29" s="407"/>
      <c r="T29" s="407"/>
      <c r="U29" s="407"/>
      <c r="V29" s="408"/>
      <c r="W29" s="473"/>
      <c r="X29" s="474"/>
      <c r="Y29" s="475"/>
      <c r="Z29" s="403" t="s">
        <v>188</v>
      </c>
      <c r="AA29" s="404"/>
      <c r="AB29" s="404"/>
      <c r="AC29" s="404"/>
      <c r="AD29" s="404"/>
      <c r="AE29" s="404"/>
      <c r="AF29" s="404"/>
      <c r="AG29" s="405"/>
      <c r="AH29" s="406">
        <v>81</v>
      </c>
      <c r="AI29" s="407"/>
      <c r="AJ29" s="407"/>
      <c r="AK29" s="407"/>
      <c r="AL29" s="408"/>
      <c r="AM29" s="406">
        <v>241218</v>
      </c>
      <c r="AN29" s="407"/>
      <c r="AO29" s="407"/>
      <c r="AP29" s="407"/>
      <c r="AQ29" s="407"/>
      <c r="AR29" s="408"/>
      <c r="AS29" s="406">
        <v>2978</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282683</v>
      </c>
      <c r="BO29" s="431"/>
      <c r="BP29" s="431"/>
      <c r="BQ29" s="431"/>
      <c r="BR29" s="431"/>
      <c r="BS29" s="431"/>
      <c r="BT29" s="431"/>
      <c r="BU29" s="432"/>
      <c r="BV29" s="430">
        <v>302683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623736</v>
      </c>
      <c r="BO30" s="434"/>
      <c r="BP30" s="434"/>
      <c r="BQ30" s="434"/>
      <c r="BR30" s="434"/>
      <c r="BS30" s="434"/>
      <c r="BT30" s="434"/>
      <c r="BU30" s="435"/>
      <c r="BV30" s="433">
        <v>593124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南木曽町国民健康保険特別会計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木曽広域連合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南木曽町後期高齢者医療特別会計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南木曽町下水道事業特別会計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　（一般会計）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南木曽町営妻籠宿有料駐車場特別会計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7</v>
      </c>
      <c r="BF36" s="389"/>
      <c r="BG36" s="388" t="str">
        <f>IF('各会計、関係団体の財政状況及び健全化判断比率'!B33="","",'各会計、関係団体の財政状況及び健全化判断比率'!B33)</f>
        <v>南木曽町農業集落排水事業特別会計</v>
      </c>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　（一般会計（下水道））</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8</v>
      </c>
      <c r="BF37" s="389"/>
      <c r="BG37" s="388" t="str">
        <f>IF('各会計、関係団体の財政状況及び健全化判断比率'!B34="","",'各会計、関係団体の財政状況及び健全化判断比率'!B34)</f>
        <v>南木曽町浄化槽市町村整備推進事業特別会計</v>
      </c>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　（介護保険特別会計）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9</v>
      </c>
      <c r="BF38" s="389"/>
      <c r="BG38" s="388" t="str">
        <f>IF('各会計、関係団体の財政状況及び健全化判断比率'!B35="","",'各会計、関係団体の財政状況及び健全化判断比率'!B35)</f>
        <v>南木曽町宅地造成事業特別会計</v>
      </c>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長野県市町村自治振興組合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長野県後期高齢者医療広域連合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　（一般会計）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　（後期高齢者医療事業会計）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長野県市町村総合事務組合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　（一般会計）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AFyacjUtriBtBxqQirHp/32JISGmpK+WpqLDWGKpNVyFv7eUFiKx9K2tZI0FoqphSYpQfJ3ae73koGihgafYg==" saltValue="ptaYjz4ERxCEVZXZ8uN0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2" t="s">
        <v>574</v>
      </c>
      <c r="D34" s="1212"/>
      <c r="E34" s="1213"/>
      <c r="F34" s="32">
        <v>2.66</v>
      </c>
      <c r="G34" s="33">
        <v>3.78</v>
      </c>
      <c r="H34" s="33">
        <v>4.1399999999999997</v>
      </c>
      <c r="I34" s="33">
        <v>3.23</v>
      </c>
      <c r="J34" s="34">
        <v>5.14</v>
      </c>
      <c r="K34" s="22"/>
      <c r="L34" s="22"/>
      <c r="M34" s="22"/>
      <c r="N34" s="22"/>
      <c r="O34" s="22"/>
      <c r="P34" s="22"/>
    </row>
    <row r="35" spans="1:16" ht="39" customHeight="1" x14ac:dyDescent="0.15">
      <c r="A35" s="22"/>
      <c r="B35" s="35"/>
      <c r="C35" s="1206" t="s">
        <v>575</v>
      </c>
      <c r="D35" s="1207"/>
      <c r="E35" s="1208"/>
      <c r="F35" s="36">
        <v>1.67</v>
      </c>
      <c r="G35" s="37">
        <v>1.64</v>
      </c>
      <c r="H35" s="37">
        <v>0.85</v>
      </c>
      <c r="I35" s="37">
        <v>0.52</v>
      </c>
      <c r="J35" s="38">
        <v>0.47</v>
      </c>
      <c r="K35" s="22"/>
      <c r="L35" s="22"/>
      <c r="M35" s="22"/>
      <c r="N35" s="22"/>
      <c r="O35" s="22"/>
      <c r="P35" s="22"/>
    </row>
    <row r="36" spans="1:16" ht="39" customHeight="1" x14ac:dyDescent="0.15">
      <c r="A36" s="22"/>
      <c r="B36" s="35"/>
      <c r="C36" s="1206" t="s">
        <v>576</v>
      </c>
      <c r="D36" s="1207"/>
      <c r="E36" s="1208"/>
      <c r="F36" s="36">
        <v>0.12</v>
      </c>
      <c r="G36" s="37">
        <v>0.3</v>
      </c>
      <c r="H36" s="37">
        <v>0.17</v>
      </c>
      <c r="I36" s="37">
        <v>0.28000000000000003</v>
      </c>
      <c r="J36" s="38">
        <v>0.23</v>
      </c>
      <c r="K36" s="22"/>
      <c r="L36" s="22"/>
      <c r="M36" s="22"/>
      <c r="N36" s="22"/>
      <c r="O36" s="22"/>
      <c r="P36" s="22"/>
    </row>
    <row r="37" spans="1:16" ht="39" customHeight="1" x14ac:dyDescent="0.15">
      <c r="A37" s="22"/>
      <c r="B37" s="35"/>
      <c r="C37" s="1206" t="s">
        <v>577</v>
      </c>
      <c r="D37" s="1207"/>
      <c r="E37" s="1208"/>
      <c r="F37" s="36">
        <v>0.09</v>
      </c>
      <c r="G37" s="37">
        <v>0.13</v>
      </c>
      <c r="H37" s="37">
        <v>0.06</v>
      </c>
      <c r="I37" s="37">
        <v>0.06</v>
      </c>
      <c r="J37" s="38">
        <v>0.15</v>
      </c>
      <c r="K37" s="22"/>
      <c r="L37" s="22"/>
      <c r="M37" s="22"/>
      <c r="N37" s="22"/>
      <c r="O37" s="22"/>
      <c r="P37" s="22"/>
    </row>
    <row r="38" spans="1:16" ht="39" customHeight="1" x14ac:dyDescent="0.15">
      <c r="A38" s="22"/>
      <c r="B38" s="35"/>
      <c r="C38" s="1206" t="s">
        <v>578</v>
      </c>
      <c r="D38" s="1207"/>
      <c r="E38" s="1208"/>
      <c r="F38" s="36">
        <v>0.02</v>
      </c>
      <c r="G38" s="37">
        <v>0.1</v>
      </c>
      <c r="H38" s="37">
        <v>0.1</v>
      </c>
      <c r="I38" s="37">
        <v>0.11</v>
      </c>
      <c r="J38" s="38">
        <v>0.11</v>
      </c>
      <c r="K38" s="22"/>
      <c r="L38" s="22"/>
      <c r="M38" s="22"/>
      <c r="N38" s="22"/>
      <c r="O38" s="22"/>
      <c r="P38" s="22"/>
    </row>
    <row r="39" spans="1:16" ht="39" customHeight="1" x14ac:dyDescent="0.15">
      <c r="A39" s="22"/>
      <c r="B39" s="35"/>
      <c r="C39" s="1206" t="s">
        <v>579</v>
      </c>
      <c r="D39" s="1207"/>
      <c r="E39" s="1208"/>
      <c r="F39" s="36">
        <v>0.12</v>
      </c>
      <c r="G39" s="37">
        <v>0.17</v>
      </c>
      <c r="H39" s="37">
        <v>7.0000000000000007E-2</v>
      </c>
      <c r="I39" s="37">
        <v>0.06</v>
      </c>
      <c r="J39" s="38">
        <v>0.09</v>
      </c>
      <c r="K39" s="22"/>
      <c r="L39" s="22"/>
      <c r="M39" s="22"/>
      <c r="N39" s="22"/>
      <c r="O39" s="22"/>
      <c r="P39" s="22"/>
    </row>
    <row r="40" spans="1:16" ht="39" customHeight="1" x14ac:dyDescent="0.15">
      <c r="A40" s="22"/>
      <c r="B40" s="35"/>
      <c r="C40" s="1206" t="s">
        <v>580</v>
      </c>
      <c r="D40" s="1207"/>
      <c r="E40" s="1208"/>
      <c r="F40" s="36">
        <v>0.04</v>
      </c>
      <c r="G40" s="37">
        <v>0.08</v>
      </c>
      <c r="H40" s="37">
        <v>0.08</v>
      </c>
      <c r="I40" s="37">
        <v>0.05</v>
      </c>
      <c r="J40" s="38">
        <v>0.08</v>
      </c>
      <c r="K40" s="22"/>
      <c r="L40" s="22"/>
      <c r="M40" s="22"/>
      <c r="N40" s="22"/>
      <c r="O40" s="22"/>
      <c r="P40" s="22"/>
    </row>
    <row r="41" spans="1:16" ht="39" customHeight="1" x14ac:dyDescent="0.15">
      <c r="A41" s="22"/>
      <c r="B41" s="35"/>
      <c r="C41" s="1206" t="s">
        <v>581</v>
      </c>
      <c r="D41" s="1207"/>
      <c r="E41" s="1208"/>
      <c r="F41" s="36">
        <v>0.03</v>
      </c>
      <c r="G41" s="37">
        <v>0.05</v>
      </c>
      <c r="H41" s="37">
        <v>0.1</v>
      </c>
      <c r="I41" s="37">
        <v>0.09</v>
      </c>
      <c r="J41" s="38">
        <v>7.0000000000000007E-2</v>
      </c>
      <c r="K41" s="22"/>
      <c r="L41" s="22"/>
      <c r="M41" s="22"/>
      <c r="N41" s="22"/>
      <c r="O41" s="22"/>
      <c r="P41" s="22"/>
    </row>
    <row r="42" spans="1:16" ht="39" customHeight="1" x14ac:dyDescent="0.15">
      <c r="A42" s="22"/>
      <c r="B42" s="39"/>
      <c r="C42" s="1206" t="s">
        <v>582</v>
      </c>
      <c r="D42" s="1207"/>
      <c r="E42" s="1208"/>
      <c r="F42" s="36" t="s">
        <v>525</v>
      </c>
      <c r="G42" s="37" t="s">
        <v>525</v>
      </c>
      <c r="H42" s="37" t="s">
        <v>525</v>
      </c>
      <c r="I42" s="37" t="s">
        <v>525</v>
      </c>
      <c r="J42" s="38" t="s">
        <v>525</v>
      </c>
      <c r="K42" s="22"/>
      <c r="L42" s="22"/>
      <c r="M42" s="22"/>
      <c r="N42" s="22"/>
      <c r="O42" s="22"/>
      <c r="P42" s="22"/>
    </row>
    <row r="43" spans="1:16" ht="39" customHeight="1" thickBot="1" x14ac:dyDescent="0.2">
      <c r="A43" s="22"/>
      <c r="B43" s="40"/>
      <c r="C43" s="1209" t="s">
        <v>583</v>
      </c>
      <c r="D43" s="1210"/>
      <c r="E43" s="1211"/>
      <c r="F43" s="41" t="s">
        <v>525</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0vrUFGd8mPQrTBHJ1RwZsolg0LvRopU/n2pe78iUg9YyGnR+RnhL7geSVTaTtf4O9GPRgNBf819oWkhvvAmzg==" saltValue="avct3dqMzEaeuD6M2G3r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8" zoomScaleSheetLayoutView="55" workbookViewId="0">
      <selection activeCell="N57" sqref="N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444</v>
      </c>
      <c r="L45" s="60">
        <v>440</v>
      </c>
      <c r="M45" s="60">
        <v>410</v>
      </c>
      <c r="N45" s="60">
        <v>418</v>
      </c>
      <c r="O45" s="61">
        <v>423</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34"/>
      <c r="C48" s="1235"/>
      <c r="D48" s="62"/>
      <c r="E48" s="1216" t="s">
        <v>14</v>
      </c>
      <c r="F48" s="1216"/>
      <c r="G48" s="1216"/>
      <c r="H48" s="1216"/>
      <c r="I48" s="1216"/>
      <c r="J48" s="1217"/>
      <c r="K48" s="63">
        <v>158</v>
      </c>
      <c r="L48" s="64">
        <v>137</v>
      </c>
      <c r="M48" s="64">
        <v>129</v>
      </c>
      <c r="N48" s="64">
        <v>97</v>
      </c>
      <c r="O48" s="65">
        <v>126</v>
      </c>
      <c r="P48" s="48"/>
      <c r="Q48" s="48"/>
      <c r="R48" s="48"/>
      <c r="S48" s="48"/>
      <c r="T48" s="48"/>
      <c r="U48" s="48"/>
    </row>
    <row r="49" spans="1:21" ht="30.75" customHeight="1" x14ac:dyDescent="0.15">
      <c r="A49" s="48"/>
      <c r="B49" s="1234"/>
      <c r="C49" s="1235"/>
      <c r="D49" s="62"/>
      <c r="E49" s="1216" t="s">
        <v>15</v>
      </c>
      <c r="F49" s="1216"/>
      <c r="G49" s="1216"/>
      <c r="H49" s="1216"/>
      <c r="I49" s="1216"/>
      <c r="J49" s="1217"/>
      <c r="K49" s="63">
        <v>16</v>
      </c>
      <c r="L49" s="64">
        <v>15</v>
      </c>
      <c r="M49" s="64">
        <v>16</v>
      </c>
      <c r="N49" s="64">
        <v>16</v>
      </c>
      <c r="O49" s="65">
        <v>16</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525</v>
      </c>
      <c r="L50" s="64">
        <v>1</v>
      </c>
      <c r="M50" s="64">
        <v>2</v>
      </c>
      <c r="N50" s="64" t="s">
        <v>525</v>
      </c>
      <c r="O50" s="65" t="s">
        <v>525</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473</v>
      </c>
      <c r="L52" s="64">
        <v>460</v>
      </c>
      <c r="M52" s="64">
        <v>446</v>
      </c>
      <c r="N52" s="64">
        <v>420</v>
      </c>
      <c r="O52" s="65">
        <v>411</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145</v>
      </c>
      <c r="L53" s="69">
        <v>133</v>
      </c>
      <c r="M53" s="69">
        <v>111</v>
      </c>
      <c r="N53" s="69">
        <v>111</v>
      </c>
      <c r="O53" s="70">
        <v>154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594</v>
      </c>
      <c r="L57" s="84" t="s">
        <v>525</v>
      </c>
      <c r="M57" s="84" t="s">
        <v>525</v>
      </c>
      <c r="N57" s="84" t="s">
        <v>525</v>
      </c>
      <c r="O57" s="85" t="s">
        <v>525</v>
      </c>
    </row>
    <row r="58" spans="1:21" ht="31.5" customHeight="1" thickBot="1" x14ac:dyDescent="0.2">
      <c r="B58" s="1224"/>
      <c r="C58" s="1225"/>
      <c r="D58" s="1229" t="s">
        <v>26</v>
      </c>
      <c r="E58" s="1230"/>
      <c r="F58" s="1230"/>
      <c r="G58" s="1230"/>
      <c r="H58" s="1230"/>
      <c r="I58" s="1230"/>
      <c r="J58" s="1231"/>
      <c r="K58" s="86" t="s">
        <v>525</v>
      </c>
      <c r="L58" s="87" t="s">
        <v>525</v>
      </c>
      <c r="M58" s="87" t="s">
        <v>525</v>
      </c>
      <c r="N58" s="87" t="s">
        <v>525</v>
      </c>
      <c r="O58" s="88" t="s">
        <v>525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figfNCNOOt4y3Bae56D4TR3aN+rEtObZIyS6lbTDmFS/DQ0Mbsb5LC89ByiiJWPVP9qkwMasa+LukAikEkb7A==" saltValue="z9zPjKBYAhkb1F9o7Srp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92"/>
  <sheetViews>
    <sheetView showGridLines="0" topLeftCell="C10" zoomScaleSheetLayoutView="100" workbookViewId="0">
      <selection activeCell="J48" sqref="J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52" t="s">
        <v>29</v>
      </c>
      <c r="C41" s="1253"/>
      <c r="D41" s="102"/>
      <c r="E41" s="1254" t="s">
        <v>30</v>
      </c>
      <c r="F41" s="1254"/>
      <c r="G41" s="1254"/>
      <c r="H41" s="1255"/>
      <c r="I41" s="103">
        <v>3748</v>
      </c>
      <c r="J41" s="104">
        <v>3849</v>
      </c>
      <c r="K41" s="104">
        <v>3757</v>
      </c>
      <c r="L41" s="104">
        <v>3858</v>
      </c>
      <c r="M41" s="105">
        <v>4174</v>
      </c>
    </row>
    <row r="42" spans="2:13" ht="27.75" customHeight="1" x14ac:dyDescent="0.15">
      <c r="B42" s="1242"/>
      <c r="C42" s="1243"/>
      <c r="D42" s="106"/>
      <c r="E42" s="1246" t="s">
        <v>31</v>
      </c>
      <c r="F42" s="1246"/>
      <c r="G42" s="1246"/>
      <c r="H42" s="1247"/>
      <c r="I42" s="107" t="s">
        <v>525</v>
      </c>
      <c r="J42" s="108" t="s">
        <v>525</v>
      </c>
      <c r="K42" s="108" t="s">
        <v>525</v>
      </c>
      <c r="L42" s="108" t="s">
        <v>525</v>
      </c>
      <c r="M42" s="109" t="s">
        <v>525</v>
      </c>
    </row>
    <row r="43" spans="2:13" ht="27.75" customHeight="1" x14ac:dyDescent="0.15">
      <c r="B43" s="1242"/>
      <c r="C43" s="1243"/>
      <c r="D43" s="106"/>
      <c r="E43" s="1246" t="s">
        <v>32</v>
      </c>
      <c r="F43" s="1246"/>
      <c r="G43" s="1246"/>
      <c r="H43" s="1247"/>
      <c r="I43" s="107">
        <v>1932</v>
      </c>
      <c r="J43" s="108">
        <v>1822</v>
      </c>
      <c r="K43" s="108">
        <v>1701</v>
      </c>
      <c r="L43" s="108">
        <v>1473</v>
      </c>
      <c r="M43" s="109">
        <v>1382</v>
      </c>
    </row>
    <row r="44" spans="2:13" ht="27.75" customHeight="1" x14ac:dyDescent="0.15">
      <c r="B44" s="1242"/>
      <c r="C44" s="1243"/>
      <c r="D44" s="106"/>
      <c r="E44" s="1246" t="s">
        <v>33</v>
      </c>
      <c r="F44" s="1246"/>
      <c r="G44" s="1246"/>
      <c r="H44" s="1247"/>
      <c r="I44" s="107">
        <v>126</v>
      </c>
      <c r="J44" s="108">
        <v>112</v>
      </c>
      <c r="K44" s="108">
        <v>97</v>
      </c>
      <c r="L44" s="108">
        <v>81</v>
      </c>
      <c r="M44" s="109">
        <v>66</v>
      </c>
    </row>
    <row r="45" spans="2:13" ht="27.75" customHeight="1" x14ac:dyDescent="0.15">
      <c r="B45" s="1242"/>
      <c r="C45" s="1243"/>
      <c r="D45" s="106"/>
      <c r="E45" s="1246" t="s">
        <v>34</v>
      </c>
      <c r="F45" s="1246"/>
      <c r="G45" s="1246"/>
      <c r="H45" s="1247"/>
      <c r="I45" s="107">
        <v>843</v>
      </c>
      <c r="J45" s="108">
        <v>867</v>
      </c>
      <c r="K45" s="108">
        <v>832</v>
      </c>
      <c r="L45" s="108">
        <v>847</v>
      </c>
      <c r="M45" s="109">
        <v>645</v>
      </c>
    </row>
    <row r="46" spans="2:13" ht="27.75" customHeight="1" x14ac:dyDescent="0.15">
      <c r="B46" s="1242"/>
      <c r="C46" s="1243"/>
      <c r="D46" s="110"/>
      <c r="E46" s="1246" t="s">
        <v>35</v>
      </c>
      <c r="F46" s="1246"/>
      <c r="G46" s="1246"/>
      <c r="H46" s="1247"/>
      <c r="I46" s="107" t="s">
        <v>525</v>
      </c>
      <c r="J46" s="108" t="s">
        <v>525</v>
      </c>
      <c r="K46" s="108" t="s">
        <v>525</v>
      </c>
      <c r="L46" s="108" t="s">
        <v>525</v>
      </c>
      <c r="M46" s="109" t="s">
        <v>525</v>
      </c>
    </row>
    <row r="47" spans="2:13" ht="27.75" customHeight="1" x14ac:dyDescent="0.15">
      <c r="B47" s="1242"/>
      <c r="C47" s="1243"/>
      <c r="D47" s="111"/>
      <c r="E47" s="1256" t="s">
        <v>36</v>
      </c>
      <c r="F47" s="1257"/>
      <c r="G47" s="1257"/>
      <c r="H47" s="1258"/>
      <c r="I47" s="107" t="s">
        <v>525</v>
      </c>
      <c r="J47" s="108" t="s">
        <v>525</v>
      </c>
      <c r="K47" s="108" t="s">
        <v>525</v>
      </c>
      <c r="L47" s="108" t="s">
        <v>525</v>
      </c>
      <c r="M47" s="109" t="s">
        <v>525</v>
      </c>
    </row>
    <row r="48" spans="2:13" ht="27.75" customHeight="1" x14ac:dyDescent="0.15">
      <c r="B48" s="1242"/>
      <c r="C48" s="1243"/>
      <c r="D48" s="106"/>
      <c r="E48" s="1246" t="s">
        <v>37</v>
      </c>
      <c r="F48" s="1246"/>
      <c r="G48" s="1246"/>
      <c r="H48" s="1247"/>
      <c r="I48" s="107" t="s">
        <v>525</v>
      </c>
      <c r="J48" s="108" t="s">
        <v>525</v>
      </c>
      <c r="K48" s="108" t="s">
        <v>525</v>
      </c>
      <c r="L48" s="108" t="s">
        <v>525</v>
      </c>
      <c r="M48" s="109" t="s">
        <v>525</v>
      </c>
    </row>
    <row r="49" spans="2:13" ht="27.75" customHeight="1" x14ac:dyDescent="0.15">
      <c r="B49" s="1244"/>
      <c r="C49" s="1245"/>
      <c r="D49" s="106"/>
      <c r="E49" s="1246" t="s">
        <v>38</v>
      </c>
      <c r="F49" s="1246"/>
      <c r="G49" s="1246"/>
      <c r="H49" s="1247"/>
      <c r="I49" s="107" t="s">
        <v>525</v>
      </c>
      <c r="J49" s="108" t="s">
        <v>525</v>
      </c>
      <c r="K49" s="108" t="s">
        <v>525</v>
      </c>
      <c r="L49" s="108" t="s">
        <v>525</v>
      </c>
      <c r="M49" s="109" t="s">
        <v>525</v>
      </c>
    </row>
    <row r="50" spans="2:13" ht="27.75" customHeight="1" x14ac:dyDescent="0.15">
      <c r="B50" s="1240" t="s">
        <v>39</v>
      </c>
      <c r="C50" s="1241"/>
      <c r="D50" s="112"/>
      <c r="E50" s="1246" t="s">
        <v>40</v>
      </c>
      <c r="F50" s="1246"/>
      <c r="G50" s="1246"/>
      <c r="H50" s="1247"/>
      <c r="I50" s="107">
        <v>1955</v>
      </c>
      <c r="J50" s="108">
        <v>1941</v>
      </c>
      <c r="K50" s="108">
        <v>1793</v>
      </c>
      <c r="L50" s="108">
        <v>1878</v>
      </c>
      <c r="M50" s="109">
        <v>1907</v>
      </c>
    </row>
    <row r="51" spans="2:13" ht="27.75" customHeight="1" x14ac:dyDescent="0.15">
      <c r="B51" s="1242"/>
      <c r="C51" s="1243"/>
      <c r="D51" s="106"/>
      <c r="E51" s="1246" t="s">
        <v>41</v>
      </c>
      <c r="F51" s="1246"/>
      <c r="G51" s="1246"/>
      <c r="H51" s="1247"/>
      <c r="I51" s="107">
        <v>38</v>
      </c>
      <c r="J51" s="108">
        <v>66</v>
      </c>
      <c r="K51" s="108">
        <v>60</v>
      </c>
      <c r="L51" s="108">
        <v>56</v>
      </c>
      <c r="M51" s="109">
        <v>50</v>
      </c>
    </row>
    <row r="52" spans="2:13" ht="27.75" customHeight="1" x14ac:dyDescent="0.15">
      <c r="B52" s="1244"/>
      <c r="C52" s="1245"/>
      <c r="D52" s="106"/>
      <c r="E52" s="1246" t="s">
        <v>42</v>
      </c>
      <c r="F52" s="1246"/>
      <c r="G52" s="1246"/>
      <c r="H52" s="1247"/>
      <c r="I52" s="107">
        <v>4402</v>
      </c>
      <c r="J52" s="108">
        <v>4398</v>
      </c>
      <c r="K52" s="108">
        <v>4171</v>
      </c>
      <c r="L52" s="108">
        <v>4032</v>
      </c>
      <c r="M52" s="109">
        <v>3751</v>
      </c>
    </row>
    <row r="53" spans="2:13" ht="27.75" customHeight="1" thickBot="1" x14ac:dyDescent="0.2">
      <c r="B53" s="1248" t="s">
        <v>43</v>
      </c>
      <c r="C53" s="1249"/>
      <c r="D53" s="113"/>
      <c r="E53" s="1250" t="s">
        <v>44</v>
      </c>
      <c r="F53" s="1250"/>
      <c r="G53" s="1250"/>
      <c r="H53" s="1251"/>
      <c r="I53" s="114">
        <v>254</v>
      </c>
      <c r="J53" s="115">
        <v>245</v>
      </c>
      <c r="K53" s="115">
        <v>362</v>
      </c>
      <c r="L53" s="115">
        <v>293</v>
      </c>
      <c r="M53" s="116">
        <v>558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gvRfJX8ZmI5ZWhNrdqTWP4SPsIHvBQrD07L0nKeHIV0Zu8RDf2teTmjS2jyF+heYIFoXEs+Bi7Z6ARauL7jfJw==" saltValue="lBJLxnBgXQCf0Kl54Oy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5" zoomScale="70" zoomScaleNormal="7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4" t="s">
        <v>47</v>
      </c>
      <c r="D55" s="1264"/>
      <c r="E55" s="1265"/>
      <c r="F55" s="128">
        <v>758</v>
      </c>
      <c r="G55" s="128">
        <v>812</v>
      </c>
      <c r="H55" s="129">
        <v>812</v>
      </c>
    </row>
    <row r="56" spans="2:8" ht="52.5" customHeight="1" x14ac:dyDescent="0.15">
      <c r="B56" s="130"/>
      <c r="C56" s="1266" t="s">
        <v>48</v>
      </c>
      <c r="D56" s="1266"/>
      <c r="E56" s="1267"/>
      <c r="F56" s="131">
        <v>293</v>
      </c>
      <c r="G56" s="131">
        <v>303</v>
      </c>
      <c r="H56" s="132">
        <v>283</v>
      </c>
    </row>
    <row r="57" spans="2:8" ht="53.25" customHeight="1" x14ac:dyDescent="0.15">
      <c r="B57" s="130"/>
      <c r="C57" s="1268" t="s">
        <v>49</v>
      </c>
      <c r="D57" s="1268"/>
      <c r="E57" s="1269"/>
      <c r="F57" s="133">
        <v>564</v>
      </c>
      <c r="G57" s="133">
        <v>593</v>
      </c>
      <c r="H57" s="134">
        <v>624</v>
      </c>
    </row>
    <row r="58" spans="2:8" ht="45.75" customHeight="1" x14ac:dyDescent="0.15">
      <c r="B58" s="135"/>
      <c r="C58" s="1259" t="s">
        <v>590</v>
      </c>
      <c r="D58" s="1260"/>
      <c r="E58" s="1261"/>
      <c r="F58" s="136">
        <v>136</v>
      </c>
      <c r="G58" s="136">
        <v>146</v>
      </c>
      <c r="H58" s="137">
        <v>185</v>
      </c>
    </row>
    <row r="59" spans="2:8" ht="45.75" customHeight="1" x14ac:dyDescent="0.15">
      <c r="B59" s="135"/>
      <c r="C59" s="1259" t="s">
        <v>595</v>
      </c>
      <c r="D59" s="1260"/>
      <c r="E59" s="1261"/>
      <c r="F59" s="136">
        <v>173</v>
      </c>
      <c r="G59" s="136">
        <v>169</v>
      </c>
      <c r="H59" s="137">
        <v>185</v>
      </c>
    </row>
    <row r="60" spans="2:8" ht="45.75" customHeight="1" x14ac:dyDescent="0.15">
      <c r="B60" s="135"/>
      <c r="C60" s="1259" t="s">
        <v>591</v>
      </c>
      <c r="D60" s="1260"/>
      <c r="E60" s="1261"/>
      <c r="F60" s="136">
        <v>73</v>
      </c>
      <c r="G60" s="136">
        <v>68</v>
      </c>
      <c r="H60" s="137">
        <v>68</v>
      </c>
    </row>
    <row r="61" spans="2:8" ht="45.75" customHeight="1" x14ac:dyDescent="0.15">
      <c r="B61" s="135"/>
      <c r="C61" s="1259" t="s">
        <v>596</v>
      </c>
      <c r="D61" s="1260"/>
      <c r="E61" s="1261"/>
      <c r="F61" s="136">
        <v>39</v>
      </c>
      <c r="G61" s="136">
        <v>44</v>
      </c>
      <c r="H61" s="137">
        <v>56</v>
      </c>
    </row>
    <row r="62" spans="2:8" ht="45.75" customHeight="1" thickBot="1" x14ac:dyDescent="0.2">
      <c r="B62" s="138"/>
      <c r="C62" s="1259" t="s">
        <v>592</v>
      </c>
      <c r="D62" s="1260"/>
      <c r="E62" s="1261"/>
      <c r="F62" s="139">
        <v>51</v>
      </c>
      <c r="G62" s="139">
        <v>47</v>
      </c>
      <c r="H62" s="140">
        <v>42</v>
      </c>
    </row>
    <row r="63" spans="2:8" ht="52.5" customHeight="1" thickBot="1" x14ac:dyDescent="0.2">
      <c r="B63" s="141"/>
      <c r="C63" s="1262" t="s">
        <v>50</v>
      </c>
      <c r="D63" s="1262"/>
      <c r="E63" s="1263"/>
      <c r="F63" s="142">
        <v>1615</v>
      </c>
      <c r="G63" s="142">
        <v>1708</v>
      </c>
      <c r="H63" s="143">
        <v>1718</v>
      </c>
    </row>
    <row r="64" spans="2:8" ht="15" customHeight="1" x14ac:dyDescent="0.15"/>
  </sheetData>
  <sheetProtection algorithmName="SHA-512" hashValue="V/qTfodhv/NXF/HkuH0nOpj+Ia3GB7B+KIr808z96de8VwkBe6J/MQcYoinYKO54KvWsJZCd3qZZMK8t+WkS1A==" saltValue="TFSzj6zsITiFx+o2Ek7Q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150626</v>
      </c>
      <c r="E3" s="162"/>
      <c r="F3" s="163">
        <v>237994</v>
      </c>
      <c r="G3" s="164"/>
      <c r="H3" s="165"/>
    </row>
    <row r="4" spans="1:8" x14ac:dyDescent="0.15">
      <c r="A4" s="166"/>
      <c r="B4" s="167"/>
      <c r="C4" s="168"/>
      <c r="D4" s="169">
        <v>81825</v>
      </c>
      <c r="E4" s="170"/>
      <c r="F4" s="171">
        <v>110361</v>
      </c>
      <c r="G4" s="172"/>
      <c r="H4" s="173"/>
    </row>
    <row r="5" spans="1:8" x14ac:dyDescent="0.15">
      <c r="A5" s="154" t="s">
        <v>558</v>
      </c>
      <c r="B5" s="159"/>
      <c r="C5" s="160"/>
      <c r="D5" s="161">
        <v>161208</v>
      </c>
      <c r="E5" s="162"/>
      <c r="F5" s="163">
        <v>267911</v>
      </c>
      <c r="G5" s="164"/>
      <c r="H5" s="165"/>
    </row>
    <row r="6" spans="1:8" x14ac:dyDescent="0.15">
      <c r="A6" s="166"/>
      <c r="B6" s="167"/>
      <c r="C6" s="168"/>
      <c r="D6" s="169">
        <v>92338</v>
      </c>
      <c r="E6" s="170"/>
      <c r="F6" s="171">
        <v>106425</v>
      </c>
      <c r="G6" s="172"/>
      <c r="H6" s="173"/>
    </row>
    <row r="7" spans="1:8" x14ac:dyDescent="0.15">
      <c r="A7" s="154" t="s">
        <v>559</v>
      </c>
      <c r="B7" s="159"/>
      <c r="C7" s="160"/>
      <c r="D7" s="161">
        <v>167612</v>
      </c>
      <c r="E7" s="162"/>
      <c r="F7" s="163">
        <v>228215</v>
      </c>
      <c r="G7" s="164"/>
      <c r="H7" s="165"/>
    </row>
    <row r="8" spans="1:8" x14ac:dyDescent="0.15">
      <c r="A8" s="166"/>
      <c r="B8" s="167"/>
      <c r="C8" s="168"/>
      <c r="D8" s="169">
        <v>119530</v>
      </c>
      <c r="E8" s="170"/>
      <c r="F8" s="171">
        <v>117571</v>
      </c>
      <c r="G8" s="172"/>
      <c r="H8" s="173"/>
    </row>
    <row r="9" spans="1:8" x14ac:dyDescent="0.15">
      <c r="A9" s="154" t="s">
        <v>560</v>
      </c>
      <c r="B9" s="159"/>
      <c r="C9" s="160"/>
      <c r="D9" s="161">
        <v>208806</v>
      </c>
      <c r="E9" s="162"/>
      <c r="F9" s="163">
        <v>264232</v>
      </c>
      <c r="G9" s="164"/>
      <c r="H9" s="165"/>
    </row>
    <row r="10" spans="1:8" x14ac:dyDescent="0.15">
      <c r="A10" s="166"/>
      <c r="B10" s="167"/>
      <c r="C10" s="168"/>
      <c r="D10" s="169">
        <v>91182</v>
      </c>
      <c r="E10" s="170"/>
      <c r="F10" s="171">
        <v>133959</v>
      </c>
      <c r="G10" s="172"/>
      <c r="H10" s="173"/>
    </row>
    <row r="11" spans="1:8" x14ac:dyDescent="0.15">
      <c r="A11" s="154" t="s">
        <v>561</v>
      </c>
      <c r="B11" s="159"/>
      <c r="C11" s="160"/>
      <c r="D11" s="161">
        <v>156753</v>
      </c>
      <c r="E11" s="162"/>
      <c r="F11" s="163">
        <v>263613</v>
      </c>
      <c r="G11" s="164"/>
      <c r="H11" s="165"/>
    </row>
    <row r="12" spans="1:8" x14ac:dyDescent="0.15">
      <c r="A12" s="166"/>
      <c r="B12" s="167"/>
      <c r="C12" s="174"/>
      <c r="D12" s="169">
        <v>72519</v>
      </c>
      <c r="E12" s="170"/>
      <c r="F12" s="171">
        <v>128823</v>
      </c>
      <c r="G12" s="172"/>
      <c r="H12" s="173"/>
    </row>
    <row r="13" spans="1:8" x14ac:dyDescent="0.15">
      <c r="A13" s="154"/>
      <c r="B13" s="159"/>
      <c r="C13" s="175"/>
      <c r="D13" s="176">
        <v>169001</v>
      </c>
      <c r="E13" s="177"/>
      <c r="F13" s="178">
        <v>252393</v>
      </c>
      <c r="G13" s="179"/>
      <c r="H13" s="165"/>
    </row>
    <row r="14" spans="1:8" x14ac:dyDescent="0.15">
      <c r="A14" s="166"/>
      <c r="B14" s="167"/>
      <c r="C14" s="168"/>
      <c r="D14" s="169">
        <v>91479</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2.67</v>
      </c>
      <c r="C19" s="180">
        <f>ROUND(VALUE(SUBSTITUTE(実質収支比率等に係る経年分析!G$48,"▲","-")),2)</f>
        <v>3.79</v>
      </c>
      <c r="D19" s="180">
        <f>ROUND(VALUE(SUBSTITUTE(実質収支比率等に係る経年分析!H$48,"▲","-")),2)</f>
        <v>4.1500000000000004</v>
      </c>
      <c r="E19" s="180">
        <f>ROUND(VALUE(SUBSTITUTE(実質収支比率等に係る経年分析!I$48,"▲","-")),2)</f>
        <v>3.23</v>
      </c>
      <c r="F19" s="180">
        <f>ROUND(VALUE(SUBSTITUTE(実質収支比率等に係る経年分析!J$48,"▲","-")),2)</f>
        <v>5.15</v>
      </c>
    </row>
    <row r="20" spans="1:11" x14ac:dyDescent="0.15">
      <c r="A20" s="180" t="s">
        <v>54</v>
      </c>
      <c r="B20" s="180">
        <f>ROUND(VALUE(SUBSTITUTE(実質収支比率等に係る経年分析!F$47,"▲","-")),2)</f>
        <v>31.46</v>
      </c>
      <c r="C20" s="180">
        <f>ROUND(VALUE(SUBSTITUTE(実質収支比率等に係る経年分析!G$47,"▲","-")),2)</f>
        <v>32.15</v>
      </c>
      <c r="D20" s="180">
        <f>ROUND(VALUE(SUBSTITUTE(実質収支比率等に係る経年分析!H$47,"▲","-")),2)</f>
        <v>32.08</v>
      </c>
      <c r="E20" s="180">
        <f>ROUND(VALUE(SUBSTITUTE(実質収支比率等に係る経年分析!I$47,"▲","-")),2)</f>
        <v>34.200000000000003</v>
      </c>
      <c r="F20" s="180">
        <f>ROUND(VALUE(SUBSTITUTE(実質収支比率等に係る経年分析!J$47,"▲","-")),2)</f>
        <v>32.5</v>
      </c>
    </row>
    <row r="21" spans="1:11" x14ac:dyDescent="0.15">
      <c r="A21" s="180" t="s">
        <v>55</v>
      </c>
      <c r="B21" s="180">
        <f>IF(ISNUMBER(VALUE(SUBSTITUTE(実質収支比率等に係る経年分析!F$49,"▲","-"))),ROUND(VALUE(SUBSTITUTE(実質収支比率等に係る経年分析!F$49,"▲","-")),2),NA())</f>
        <v>-2.2999999999999998</v>
      </c>
      <c r="C21" s="180">
        <f>IF(ISNUMBER(VALUE(SUBSTITUTE(実質収支比率等に係る経年分析!G$49,"▲","-"))),ROUND(VALUE(SUBSTITUTE(実質収支比率等に係る経年分析!G$49,"▲","-")),2),NA())</f>
        <v>0.88</v>
      </c>
      <c r="D21" s="180">
        <f>IF(ISNUMBER(VALUE(SUBSTITUTE(実質収支比率等に係る経年分析!H$49,"▲","-"))),ROUND(VALUE(SUBSTITUTE(実質収支比率等に係る経年分析!H$49,"▲","-")),2),NA())</f>
        <v>-2.66</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0.48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南木曽町営妻籠宿有料駐車場特別会計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南木曽町下水道事業特別会計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南木曽町農業集落排水事業特別会計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南木曽町後期高齢者医療特別会計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南木曽町浄化槽市町村整備推進事業特別会計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0.23</v>
      </c>
    </row>
    <row r="35" spans="1:16" x14ac:dyDescent="0.15">
      <c r="A35" s="181" t="str">
        <f>IF(連結実質赤字比率に係る赤字・黒字の構成分析!C$35="",NA(),連結実質赤字比率に係る赤字・黒字の構成分析!C$35)</f>
        <v>南木曽町国民健康保険特別会計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4.1399999999999997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473</v>
      </c>
      <c r="E42" s="182"/>
      <c r="F42" s="182"/>
      <c r="G42" s="182">
        <f>'実質公債費比率（分子）の構造'!L$52</f>
        <v>460</v>
      </c>
      <c r="H42" s="182"/>
      <c r="I42" s="182"/>
      <c r="J42" s="182">
        <f>'実質公債費比率（分子）の構造'!M$52</f>
        <v>446</v>
      </c>
      <c r="K42" s="182"/>
      <c r="L42" s="182"/>
      <c r="M42" s="182">
        <f>'実質公債費比率（分子）の構造'!N$52</f>
        <v>420</v>
      </c>
      <c r="N42" s="182"/>
      <c r="O42" s="182"/>
      <c r="P42" s="182">
        <f>'実質公債費比率（分子）の構造'!O$52</f>
        <v>411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f>'実質公債費比率（分子）の構造'!L$50</f>
        <v>1</v>
      </c>
      <c r="F44" s="182"/>
      <c r="G44" s="182"/>
      <c r="H44" s="182">
        <f>'実質公債費比率（分子）の構造'!M$50</f>
        <v>2</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16</v>
      </c>
      <c r="C45" s="182"/>
      <c r="D45" s="182"/>
      <c r="E45" s="182">
        <f>'実質公債費比率（分子）の構造'!L$49</f>
        <v>15</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66</v>
      </c>
      <c r="B46" s="182">
        <f>'実質公債費比率（分子）の構造'!K$48</f>
        <v>158</v>
      </c>
      <c r="C46" s="182"/>
      <c r="D46" s="182"/>
      <c r="E46" s="182">
        <f>'実質公債費比率（分子）の構造'!L$48</f>
        <v>137</v>
      </c>
      <c r="F46" s="182"/>
      <c r="G46" s="182"/>
      <c r="H46" s="182">
        <f>'実質公債費比率（分子）の構造'!M$48</f>
        <v>129</v>
      </c>
      <c r="I46" s="182"/>
      <c r="J46" s="182"/>
      <c r="K46" s="182">
        <f>'実質公債費比率（分子）の構造'!N$48</f>
        <v>97</v>
      </c>
      <c r="L46" s="182"/>
      <c r="M46" s="182"/>
      <c r="N46" s="182">
        <f>'実質公債費比率（分子）の構造'!O$48</f>
        <v>126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444</v>
      </c>
      <c r="C49" s="182"/>
      <c r="D49" s="182"/>
      <c r="E49" s="182">
        <f>'実質公債費比率（分子）の構造'!L$45</f>
        <v>440</v>
      </c>
      <c r="F49" s="182"/>
      <c r="G49" s="182"/>
      <c r="H49" s="182">
        <f>'実質公債費比率（分子）の構造'!M$45</f>
        <v>410</v>
      </c>
      <c r="I49" s="182"/>
      <c r="J49" s="182"/>
      <c r="K49" s="182">
        <f>'実質公債費比率（分子）の構造'!N$45</f>
        <v>418</v>
      </c>
      <c r="L49" s="182"/>
      <c r="M49" s="182"/>
      <c r="N49" s="182">
        <f>'実質公債費比率（分子）の構造'!O$45</f>
        <v>423</v>
      </c>
      <c r="O49" s="182"/>
      <c r="P49" s="182"/>
    </row>
    <row r="50" spans="1:16" x14ac:dyDescent="0.15">
      <c r="A50" s="182" t="s">
        <v>70</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133</v>
      </c>
      <c r="G50" s="182" t="e">
        <f>NA()</f>
        <v>#N/A</v>
      </c>
      <c r="H50" s="182" t="e">
        <f>NA()</f>
        <v>#N/A</v>
      </c>
      <c r="I50" s="182">
        <f>IF(ISNUMBER('実質公債費比率（分子）の構造'!M$53),'実質公債費比率（分子）の構造'!M$53,NA())</f>
        <v>111</v>
      </c>
      <c r="J50" s="182" t="e">
        <f>NA()</f>
        <v>#N/A</v>
      </c>
      <c r="K50" s="182" t="e">
        <f>NA()</f>
        <v>#N/A</v>
      </c>
      <c r="L50" s="182">
        <f>IF(ISNUMBER('実質公債費比率（分子）の構造'!N$53),'実質公債費比率（分子）の構造'!N$53,NA())</f>
        <v>111</v>
      </c>
      <c r="M50" s="182" t="e">
        <f>NA()</f>
        <v>#N/A</v>
      </c>
      <c r="N50" s="182" t="e">
        <f>NA()</f>
        <v>#N/A</v>
      </c>
      <c r="O50" s="182">
        <f>IF(ISNUMBER('実質公債費比率（分子）の構造'!O$53),'実質公債費比率（分子）の構造'!O$53,NA())</f>
        <v>154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4402</v>
      </c>
      <c r="E56" s="181"/>
      <c r="F56" s="181"/>
      <c r="G56" s="181">
        <f>'将来負担比率（分子）の構造'!J$52</f>
        <v>4398</v>
      </c>
      <c r="H56" s="181"/>
      <c r="I56" s="181"/>
      <c r="J56" s="181">
        <f>'将来負担比率（分子）の構造'!K$52</f>
        <v>4171</v>
      </c>
      <c r="K56" s="181"/>
      <c r="L56" s="181"/>
      <c r="M56" s="181">
        <f>'将来負担比率（分子）の構造'!L$52</f>
        <v>4032</v>
      </c>
      <c r="N56" s="181"/>
      <c r="O56" s="181"/>
      <c r="P56" s="181">
        <f>'将来負担比率（分子）の構造'!M$52</f>
        <v>3751</v>
      </c>
    </row>
    <row r="57" spans="1:16" x14ac:dyDescent="0.15">
      <c r="A57" s="181" t="s">
        <v>41</v>
      </c>
      <c r="B57" s="181"/>
      <c r="C57" s="181"/>
      <c r="D57" s="181">
        <f>'将来負担比率（分子）の構造'!I$51</f>
        <v>38</v>
      </c>
      <c r="E57" s="181"/>
      <c r="F57" s="181"/>
      <c r="G57" s="181">
        <f>'将来負担比率（分子）の構造'!J$51</f>
        <v>66</v>
      </c>
      <c r="H57" s="181"/>
      <c r="I57" s="181"/>
      <c r="J57" s="181">
        <f>'将来負担比率（分子）の構造'!K$51</f>
        <v>60</v>
      </c>
      <c r="K57" s="181"/>
      <c r="L57" s="181"/>
      <c r="M57" s="181">
        <f>'将来負担比率（分子）の構造'!L$51</f>
        <v>56</v>
      </c>
      <c r="N57" s="181"/>
      <c r="O57" s="181"/>
      <c r="P57" s="181">
        <f>'将来負担比率（分子）の構造'!M$51</f>
        <v>50</v>
      </c>
    </row>
    <row r="58" spans="1:16" x14ac:dyDescent="0.15">
      <c r="A58" s="181" t="s">
        <v>40</v>
      </c>
      <c r="B58" s="181"/>
      <c r="C58" s="181"/>
      <c r="D58" s="181">
        <f>'将来負担比率（分子）の構造'!I$50</f>
        <v>1955</v>
      </c>
      <c r="E58" s="181"/>
      <c r="F58" s="181"/>
      <c r="G58" s="181">
        <f>'将来負担比率（分子）の構造'!J$50</f>
        <v>1941</v>
      </c>
      <c r="H58" s="181"/>
      <c r="I58" s="181"/>
      <c r="J58" s="181">
        <f>'将来負担比率（分子）の構造'!K$50</f>
        <v>1793</v>
      </c>
      <c r="K58" s="181"/>
      <c r="L58" s="181"/>
      <c r="M58" s="181">
        <f>'将来負担比率（分子）の構造'!L$50</f>
        <v>1878</v>
      </c>
      <c r="N58" s="181"/>
      <c r="O58" s="181"/>
      <c r="P58" s="181">
        <f>'将来負担比率（分子）の構造'!M$50</f>
        <v>1907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843</v>
      </c>
      <c r="C62" s="181"/>
      <c r="D62" s="181"/>
      <c r="E62" s="181">
        <f>'将来負担比率（分子）の構造'!J$45</f>
        <v>867</v>
      </c>
      <c r="F62" s="181"/>
      <c r="G62" s="181"/>
      <c r="H62" s="181">
        <f>'将来負担比率（分子）の構造'!K$45</f>
        <v>832</v>
      </c>
      <c r="I62" s="181"/>
      <c r="J62" s="181"/>
      <c r="K62" s="181">
        <f>'将来負担比率（分子）の構造'!L$45</f>
        <v>847</v>
      </c>
      <c r="L62" s="181"/>
      <c r="M62" s="181"/>
      <c r="N62" s="181">
        <f>'将来負担比率（分子）の構造'!M$45</f>
        <v>645</v>
      </c>
      <c r="O62" s="181"/>
      <c r="P62" s="181"/>
    </row>
    <row r="63" spans="1:16" x14ac:dyDescent="0.15">
      <c r="A63" s="181" t="s">
        <v>33</v>
      </c>
      <c r="B63" s="181">
        <f>'将来負担比率（分子）の構造'!I$44</f>
        <v>126</v>
      </c>
      <c r="C63" s="181"/>
      <c r="D63" s="181"/>
      <c r="E63" s="181">
        <f>'将来負担比率（分子）の構造'!J$44</f>
        <v>112</v>
      </c>
      <c r="F63" s="181"/>
      <c r="G63" s="181"/>
      <c r="H63" s="181">
        <f>'将来負担比率（分子）の構造'!K$44</f>
        <v>97</v>
      </c>
      <c r="I63" s="181"/>
      <c r="J63" s="181"/>
      <c r="K63" s="181">
        <f>'将来負担比率（分子）の構造'!L$44</f>
        <v>81</v>
      </c>
      <c r="L63" s="181"/>
      <c r="M63" s="181"/>
      <c r="N63" s="181">
        <f>'将来負担比率（分子）の構造'!M$44</f>
        <v>66</v>
      </c>
      <c r="O63" s="181"/>
      <c r="P63" s="181"/>
    </row>
    <row r="64" spans="1:16" x14ac:dyDescent="0.15">
      <c r="A64" s="181" t="s">
        <v>32</v>
      </c>
      <c r="B64" s="181">
        <f>'将来負担比率（分子）の構造'!I$43</f>
        <v>1932</v>
      </c>
      <c r="C64" s="181"/>
      <c r="D64" s="181"/>
      <c r="E64" s="181">
        <f>'将来負担比率（分子）の構造'!J$43</f>
        <v>1822</v>
      </c>
      <c r="F64" s="181"/>
      <c r="G64" s="181"/>
      <c r="H64" s="181">
        <f>'将来負担比率（分子）の構造'!K$43</f>
        <v>1701</v>
      </c>
      <c r="I64" s="181"/>
      <c r="J64" s="181"/>
      <c r="K64" s="181">
        <f>'将来負担比率（分子）の構造'!L$43</f>
        <v>1473</v>
      </c>
      <c r="L64" s="181"/>
      <c r="M64" s="181"/>
      <c r="N64" s="181">
        <f>'将来負担比率（分子）の構造'!M$43</f>
        <v>1382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3748</v>
      </c>
      <c r="C66" s="181"/>
      <c r="D66" s="181"/>
      <c r="E66" s="181">
        <f>'将来負担比率（分子）の構造'!J$41</f>
        <v>3849</v>
      </c>
      <c r="F66" s="181"/>
      <c r="G66" s="181"/>
      <c r="H66" s="181">
        <f>'将来負担比率（分子）の構造'!K$41</f>
        <v>3757</v>
      </c>
      <c r="I66" s="181"/>
      <c r="J66" s="181"/>
      <c r="K66" s="181">
        <f>'将来負担比率（分子）の構造'!L$41</f>
        <v>3858</v>
      </c>
      <c r="L66" s="181"/>
      <c r="M66" s="181"/>
      <c r="N66" s="181">
        <f>'将来負担比率（分子）の構造'!M$41</f>
        <v>4174</v>
      </c>
      <c r="O66" s="181"/>
      <c r="P66" s="181"/>
    </row>
    <row r="67" spans="1:16" x14ac:dyDescent="0.15">
      <c r="A67" s="181" t="s">
        <v>74</v>
      </c>
      <c r="B67" s="181" t="e">
        <f>NA()</f>
        <v>#N/A</v>
      </c>
      <c r="C67" s="181">
        <f>IF(ISNUMBER('将来負担比率（分子）の構造'!I$53), IF('将来負担比率（分子）の構造'!I$53 &lt; 0, 0, '将来負担比率（分子）の構造'!I$53), NA())</f>
        <v>254</v>
      </c>
      <c r="D67" s="181" t="e">
        <f>NA()</f>
        <v>#N/A</v>
      </c>
      <c r="E67" s="181" t="e">
        <f>NA()</f>
        <v>#N/A</v>
      </c>
      <c r="F67" s="181">
        <f>IF(ISNUMBER('将来負担比率（分子）の構造'!J$53), IF('将来負担比率（分子）の構造'!J$53 &lt; 0, 0, '将来負担比率（分子）の構造'!J$53), NA())</f>
        <v>245</v>
      </c>
      <c r="G67" s="181" t="e">
        <f>NA()</f>
        <v>#N/A</v>
      </c>
      <c r="H67" s="181" t="e">
        <f>NA()</f>
        <v>#N/A</v>
      </c>
      <c r="I67" s="181">
        <f>IF(ISNUMBER('将来負担比率（分子）の構造'!K$53), IF('将来負担比率（分子）の構造'!K$53 &lt; 0, 0, '将来負担比率（分子）の構造'!K$53), NA())</f>
        <v>362</v>
      </c>
      <c r="J67" s="181" t="e">
        <f>NA()</f>
        <v>#N/A</v>
      </c>
      <c r="K67" s="181" t="e">
        <f>NA()</f>
        <v>#N/A</v>
      </c>
      <c r="L67" s="181">
        <f>IF(ISNUMBER('将来負担比率（分子）の構造'!L$53), IF('将来負担比率（分子）の構造'!L$53 &lt; 0, 0, '将来負担比率（分子）の構造'!L$53), NA())</f>
        <v>293</v>
      </c>
      <c r="M67" s="181" t="e">
        <f>NA()</f>
        <v>#N/A</v>
      </c>
      <c r="N67" s="181" t="e">
        <f>NA()</f>
        <v>#N/A</v>
      </c>
      <c r="O67" s="181">
        <f>IF(ISNUMBER('将来負担比率（分子）の構造'!M$53), IF('将来負担比率（分子）の構造'!M$53 &lt; 0, 0, '将来負担比率（分子）の構造'!M$53), NA())</f>
        <v>558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758</v>
      </c>
      <c r="C72" s="185">
        <f>基金残高に係る経年分析!G55</f>
        <v>812</v>
      </c>
      <c r="D72" s="185">
        <f>基金残高に係る経年分析!H55</f>
        <v>812</v>
      </c>
    </row>
    <row r="73" spans="1:16" x14ac:dyDescent="0.15">
      <c r="A73" s="184" t="s">
        <v>77</v>
      </c>
      <c r="B73" s="185">
        <f>基金残高に係る経年分析!F56</f>
        <v>293</v>
      </c>
      <c r="C73" s="185">
        <f>基金残高に係る経年分析!G56</f>
        <v>303</v>
      </c>
      <c r="D73" s="185">
        <f>基金残高に係る経年分析!H56</f>
        <v>283</v>
      </c>
    </row>
    <row r="74" spans="1:16" x14ac:dyDescent="0.15">
      <c r="A74" s="184" t="s">
        <v>78</v>
      </c>
      <c r="B74" s="185">
        <f>基金残高に係る経年分析!F57</f>
        <v>564</v>
      </c>
      <c r="C74" s="185">
        <f>基金残高に係る経年分析!G57</f>
        <v>593</v>
      </c>
      <c r="D74" s="185">
        <f>基金残高に係る経年分析!H57</f>
        <v>624</v>
      </c>
    </row>
  </sheetData>
  <sheetProtection algorithmName="SHA-512" hashValue="qt0z85j4Nogatai1uZIfSXdde3tTZXUIkG6z50SE180N9aENXYQ0L/Cwpc7wL8LxTPMlqUe5GzUg05C0/ON1hQ==" saltValue="tLcy+Tin2o+EbS9n6eg8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569210</v>
      </c>
      <c r="S5" s="698"/>
      <c r="T5" s="698"/>
      <c r="U5" s="698"/>
      <c r="V5" s="698"/>
      <c r="W5" s="698"/>
      <c r="X5" s="698"/>
      <c r="Y5" s="741"/>
      <c r="Z5" s="759">
        <v>11.5</v>
      </c>
      <c r="AA5" s="759"/>
      <c r="AB5" s="759"/>
      <c r="AC5" s="759"/>
      <c r="AD5" s="760">
        <v>569210</v>
      </c>
      <c r="AE5" s="760"/>
      <c r="AF5" s="760"/>
      <c r="AG5" s="760"/>
      <c r="AH5" s="760"/>
      <c r="AI5" s="760"/>
      <c r="AJ5" s="760"/>
      <c r="AK5" s="760"/>
      <c r="AL5" s="742">
        <v>23</v>
      </c>
      <c r="AM5" s="715"/>
      <c r="AN5" s="715"/>
      <c r="AO5" s="743"/>
      <c r="AP5" s="710" t="s">
        <v>226</v>
      </c>
      <c r="AQ5" s="711"/>
      <c r="AR5" s="711"/>
      <c r="AS5" s="711"/>
      <c r="AT5" s="711"/>
      <c r="AU5" s="711"/>
      <c r="AV5" s="711"/>
      <c r="AW5" s="711"/>
      <c r="AX5" s="711"/>
      <c r="AY5" s="711"/>
      <c r="AZ5" s="711"/>
      <c r="BA5" s="711"/>
      <c r="BB5" s="711"/>
      <c r="BC5" s="711"/>
      <c r="BD5" s="711"/>
      <c r="BE5" s="711"/>
      <c r="BF5" s="712"/>
      <c r="BG5" s="642">
        <v>562342</v>
      </c>
      <c r="BH5" s="643"/>
      <c r="BI5" s="643"/>
      <c r="BJ5" s="643"/>
      <c r="BK5" s="643"/>
      <c r="BL5" s="643"/>
      <c r="BM5" s="643"/>
      <c r="BN5" s="644"/>
      <c r="BO5" s="675">
        <v>98.8</v>
      </c>
      <c r="BP5" s="675"/>
      <c r="BQ5" s="675"/>
      <c r="BR5" s="675"/>
      <c r="BS5" s="676">
        <v>42089</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58614</v>
      </c>
      <c r="S6" s="643"/>
      <c r="T6" s="643"/>
      <c r="U6" s="643"/>
      <c r="V6" s="643"/>
      <c r="W6" s="643"/>
      <c r="X6" s="643"/>
      <c r="Y6" s="644"/>
      <c r="Z6" s="675">
        <v>1.2</v>
      </c>
      <c r="AA6" s="675"/>
      <c r="AB6" s="675"/>
      <c r="AC6" s="675"/>
      <c r="AD6" s="676">
        <v>58614</v>
      </c>
      <c r="AE6" s="676"/>
      <c r="AF6" s="676"/>
      <c r="AG6" s="676"/>
      <c r="AH6" s="676"/>
      <c r="AI6" s="676"/>
      <c r="AJ6" s="676"/>
      <c r="AK6" s="676"/>
      <c r="AL6" s="645">
        <v>2.4</v>
      </c>
      <c r="AM6" s="646"/>
      <c r="AN6" s="646"/>
      <c r="AO6" s="677"/>
      <c r="AP6" s="639" t="s">
        <v>231</v>
      </c>
      <c r="AQ6" s="640"/>
      <c r="AR6" s="640"/>
      <c r="AS6" s="640"/>
      <c r="AT6" s="640"/>
      <c r="AU6" s="640"/>
      <c r="AV6" s="640"/>
      <c r="AW6" s="640"/>
      <c r="AX6" s="640"/>
      <c r="AY6" s="640"/>
      <c r="AZ6" s="640"/>
      <c r="BA6" s="640"/>
      <c r="BB6" s="640"/>
      <c r="BC6" s="640"/>
      <c r="BD6" s="640"/>
      <c r="BE6" s="640"/>
      <c r="BF6" s="641"/>
      <c r="BG6" s="642">
        <v>562342</v>
      </c>
      <c r="BH6" s="643"/>
      <c r="BI6" s="643"/>
      <c r="BJ6" s="643"/>
      <c r="BK6" s="643"/>
      <c r="BL6" s="643"/>
      <c r="BM6" s="643"/>
      <c r="BN6" s="644"/>
      <c r="BO6" s="675">
        <v>98.8</v>
      </c>
      <c r="BP6" s="675"/>
      <c r="BQ6" s="675"/>
      <c r="BR6" s="675"/>
      <c r="BS6" s="676">
        <v>42089</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43661</v>
      </c>
      <c r="CS6" s="643"/>
      <c r="CT6" s="643"/>
      <c r="CU6" s="643"/>
      <c r="CV6" s="643"/>
      <c r="CW6" s="643"/>
      <c r="CX6" s="643"/>
      <c r="CY6" s="644"/>
      <c r="CZ6" s="742">
        <v>0.9</v>
      </c>
      <c r="DA6" s="715"/>
      <c r="DB6" s="715"/>
      <c r="DC6" s="745"/>
      <c r="DD6" s="648" t="s">
        <v>233</v>
      </c>
      <c r="DE6" s="643"/>
      <c r="DF6" s="643"/>
      <c r="DG6" s="643"/>
      <c r="DH6" s="643"/>
      <c r="DI6" s="643"/>
      <c r="DJ6" s="643"/>
      <c r="DK6" s="643"/>
      <c r="DL6" s="643"/>
      <c r="DM6" s="643"/>
      <c r="DN6" s="643"/>
      <c r="DO6" s="643"/>
      <c r="DP6" s="644"/>
      <c r="DQ6" s="648">
        <v>43661</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350</v>
      </c>
      <c r="S7" s="643"/>
      <c r="T7" s="643"/>
      <c r="U7" s="643"/>
      <c r="V7" s="643"/>
      <c r="W7" s="643"/>
      <c r="X7" s="643"/>
      <c r="Y7" s="644"/>
      <c r="Z7" s="675">
        <v>0</v>
      </c>
      <c r="AA7" s="675"/>
      <c r="AB7" s="675"/>
      <c r="AC7" s="675"/>
      <c r="AD7" s="676">
        <v>350</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181636</v>
      </c>
      <c r="BH7" s="643"/>
      <c r="BI7" s="643"/>
      <c r="BJ7" s="643"/>
      <c r="BK7" s="643"/>
      <c r="BL7" s="643"/>
      <c r="BM7" s="643"/>
      <c r="BN7" s="644"/>
      <c r="BO7" s="675">
        <v>31.9</v>
      </c>
      <c r="BP7" s="675"/>
      <c r="BQ7" s="675"/>
      <c r="BR7" s="675"/>
      <c r="BS7" s="676" t="s">
        <v>233</v>
      </c>
      <c r="BT7" s="676"/>
      <c r="BU7" s="676"/>
      <c r="BV7" s="676"/>
      <c r="BW7" s="676"/>
      <c r="BX7" s="676"/>
      <c r="BY7" s="676"/>
      <c r="BZ7" s="676"/>
      <c r="CA7" s="676"/>
      <c r="CB7" s="730"/>
      <c r="CD7" s="681" t="s">
        <v>236</v>
      </c>
      <c r="CE7" s="682"/>
      <c r="CF7" s="682"/>
      <c r="CG7" s="682"/>
      <c r="CH7" s="682"/>
      <c r="CI7" s="682"/>
      <c r="CJ7" s="682"/>
      <c r="CK7" s="682"/>
      <c r="CL7" s="682"/>
      <c r="CM7" s="682"/>
      <c r="CN7" s="682"/>
      <c r="CO7" s="682"/>
      <c r="CP7" s="682"/>
      <c r="CQ7" s="683"/>
      <c r="CR7" s="642">
        <v>1595733</v>
      </c>
      <c r="CS7" s="643"/>
      <c r="CT7" s="643"/>
      <c r="CU7" s="643"/>
      <c r="CV7" s="643"/>
      <c r="CW7" s="643"/>
      <c r="CX7" s="643"/>
      <c r="CY7" s="644"/>
      <c r="CZ7" s="675">
        <v>33.6</v>
      </c>
      <c r="DA7" s="675"/>
      <c r="DB7" s="675"/>
      <c r="DC7" s="675"/>
      <c r="DD7" s="648">
        <v>2864</v>
      </c>
      <c r="DE7" s="643"/>
      <c r="DF7" s="643"/>
      <c r="DG7" s="643"/>
      <c r="DH7" s="643"/>
      <c r="DI7" s="643"/>
      <c r="DJ7" s="643"/>
      <c r="DK7" s="643"/>
      <c r="DL7" s="643"/>
      <c r="DM7" s="643"/>
      <c r="DN7" s="643"/>
      <c r="DO7" s="643"/>
      <c r="DP7" s="644"/>
      <c r="DQ7" s="648">
        <v>597426</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1544</v>
      </c>
      <c r="S8" s="643"/>
      <c r="T8" s="643"/>
      <c r="U8" s="643"/>
      <c r="V8" s="643"/>
      <c r="W8" s="643"/>
      <c r="X8" s="643"/>
      <c r="Y8" s="644"/>
      <c r="Z8" s="675">
        <v>0</v>
      </c>
      <c r="AA8" s="675"/>
      <c r="AB8" s="675"/>
      <c r="AC8" s="675"/>
      <c r="AD8" s="676">
        <v>1544</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7215</v>
      </c>
      <c r="BH8" s="643"/>
      <c r="BI8" s="643"/>
      <c r="BJ8" s="643"/>
      <c r="BK8" s="643"/>
      <c r="BL8" s="643"/>
      <c r="BM8" s="643"/>
      <c r="BN8" s="644"/>
      <c r="BO8" s="675">
        <v>1.3</v>
      </c>
      <c r="BP8" s="675"/>
      <c r="BQ8" s="675"/>
      <c r="BR8" s="675"/>
      <c r="BS8" s="648" t="s">
        <v>239</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808212</v>
      </c>
      <c r="CS8" s="643"/>
      <c r="CT8" s="643"/>
      <c r="CU8" s="643"/>
      <c r="CV8" s="643"/>
      <c r="CW8" s="643"/>
      <c r="CX8" s="643"/>
      <c r="CY8" s="644"/>
      <c r="CZ8" s="675">
        <v>17</v>
      </c>
      <c r="DA8" s="675"/>
      <c r="DB8" s="675"/>
      <c r="DC8" s="675"/>
      <c r="DD8" s="648">
        <v>43281</v>
      </c>
      <c r="DE8" s="643"/>
      <c r="DF8" s="643"/>
      <c r="DG8" s="643"/>
      <c r="DH8" s="643"/>
      <c r="DI8" s="643"/>
      <c r="DJ8" s="643"/>
      <c r="DK8" s="643"/>
      <c r="DL8" s="643"/>
      <c r="DM8" s="643"/>
      <c r="DN8" s="643"/>
      <c r="DO8" s="643"/>
      <c r="DP8" s="644"/>
      <c r="DQ8" s="648">
        <v>572861</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1776</v>
      </c>
      <c r="S9" s="643"/>
      <c r="T9" s="643"/>
      <c r="U9" s="643"/>
      <c r="V9" s="643"/>
      <c r="W9" s="643"/>
      <c r="X9" s="643"/>
      <c r="Y9" s="644"/>
      <c r="Z9" s="675">
        <v>0</v>
      </c>
      <c r="AA9" s="675"/>
      <c r="AB9" s="675"/>
      <c r="AC9" s="675"/>
      <c r="AD9" s="676">
        <v>1776</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146997</v>
      </c>
      <c r="BH9" s="643"/>
      <c r="BI9" s="643"/>
      <c r="BJ9" s="643"/>
      <c r="BK9" s="643"/>
      <c r="BL9" s="643"/>
      <c r="BM9" s="643"/>
      <c r="BN9" s="644"/>
      <c r="BO9" s="675">
        <v>25.8</v>
      </c>
      <c r="BP9" s="675"/>
      <c r="BQ9" s="675"/>
      <c r="BR9" s="675"/>
      <c r="BS9" s="648" t="s">
        <v>233</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269974</v>
      </c>
      <c r="CS9" s="643"/>
      <c r="CT9" s="643"/>
      <c r="CU9" s="643"/>
      <c r="CV9" s="643"/>
      <c r="CW9" s="643"/>
      <c r="CX9" s="643"/>
      <c r="CY9" s="644"/>
      <c r="CZ9" s="675">
        <v>5.7</v>
      </c>
      <c r="DA9" s="675"/>
      <c r="DB9" s="675"/>
      <c r="DC9" s="675"/>
      <c r="DD9" s="648">
        <v>13813</v>
      </c>
      <c r="DE9" s="643"/>
      <c r="DF9" s="643"/>
      <c r="DG9" s="643"/>
      <c r="DH9" s="643"/>
      <c r="DI9" s="643"/>
      <c r="DJ9" s="643"/>
      <c r="DK9" s="643"/>
      <c r="DL9" s="643"/>
      <c r="DM9" s="643"/>
      <c r="DN9" s="643"/>
      <c r="DO9" s="643"/>
      <c r="DP9" s="644"/>
      <c r="DQ9" s="648">
        <v>250350</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233</v>
      </c>
      <c r="S10" s="643"/>
      <c r="T10" s="643"/>
      <c r="U10" s="643"/>
      <c r="V10" s="643"/>
      <c r="W10" s="643"/>
      <c r="X10" s="643"/>
      <c r="Y10" s="644"/>
      <c r="Z10" s="675" t="s">
        <v>233</v>
      </c>
      <c r="AA10" s="675"/>
      <c r="AB10" s="675"/>
      <c r="AC10" s="675"/>
      <c r="AD10" s="676" t="s">
        <v>239</v>
      </c>
      <c r="AE10" s="676"/>
      <c r="AF10" s="676"/>
      <c r="AG10" s="676"/>
      <c r="AH10" s="676"/>
      <c r="AI10" s="676"/>
      <c r="AJ10" s="676"/>
      <c r="AK10" s="676"/>
      <c r="AL10" s="645" t="s">
        <v>239</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12324</v>
      </c>
      <c r="BH10" s="643"/>
      <c r="BI10" s="643"/>
      <c r="BJ10" s="643"/>
      <c r="BK10" s="643"/>
      <c r="BL10" s="643"/>
      <c r="BM10" s="643"/>
      <c r="BN10" s="644"/>
      <c r="BO10" s="675">
        <v>2.2000000000000002</v>
      </c>
      <c r="BP10" s="675"/>
      <c r="BQ10" s="675"/>
      <c r="BR10" s="675"/>
      <c r="BS10" s="648" t="s">
        <v>239</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2999</v>
      </c>
      <c r="CS10" s="643"/>
      <c r="CT10" s="643"/>
      <c r="CU10" s="643"/>
      <c r="CV10" s="643"/>
      <c r="CW10" s="643"/>
      <c r="CX10" s="643"/>
      <c r="CY10" s="644"/>
      <c r="CZ10" s="675">
        <v>0.1</v>
      </c>
      <c r="DA10" s="675"/>
      <c r="DB10" s="675"/>
      <c r="DC10" s="675"/>
      <c r="DD10" s="648" t="s">
        <v>233</v>
      </c>
      <c r="DE10" s="643"/>
      <c r="DF10" s="643"/>
      <c r="DG10" s="643"/>
      <c r="DH10" s="643"/>
      <c r="DI10" s="643"/>
      <c r="DJ10" s="643"/>
      <c r="DK10" s="643"/>
      <c r="DL10" s="643"/>
      <c r="DM10" s="643"/>
      <c r="DN10" s="643"/>
      <c r="DO10" s="643"/>
      <c r="DP10" s="644"/>
      <c r="DQ10" s="648">
        <v>999</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99614</v>
      </c>
      <c r="S11" s="643"/>
      <c r="T11" s="643"/>
      <c r="U11" s="643"/>
      <c r="V11" s="643"/>
      <c r="W11" s="643"/>
      <c r="X11" s="643"/>
      <c r="Y11" s="644"/>
      <c r="Z11" s="645">
        <v>2</v>
      </c>
      <c r="AA11" s="646"/>
      <c r="AB11" s="646"/>
      <c r="AC11" s="647"/>
      <c r="AD11" s="648">
        <v>99614</v>
      </c>
      <c r="AE11" s="643"/>
      <c r="AF11" s="643"/>
      <c r="AG11" s="643"/>
      <c r="AH11" s="643"/>
      <c r="AI11" s="643"/>
      <c r="AJ11" s="643"/>
      <c r="AK11" s="644"/>
      <c r="AL11" s="645">
        <v>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15100</v>
      </c>
      <c r="BH11" s="643"/>
      <c r="BI11" s="643"/>
      <c r="BJ11" s="643"/>
      <c r="BK11" s="643"/>
      <c r="BL11" s="643"/>
      <c r="BM11" s="643"/>
      <c r="BN11" s="644"/>
      <c r="BO11" s="675">
        <v>2.7</v>
      </c>
      <c r="BP11" s="675"/>
      <c r="BQ11" s="675"/>
      <c r="BR11" s="675"/>
      <c r="BS11" s="648" t="s">
        <v>239</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332616</v>
      </c>
      <c r="CS11" s="643"/>
      <c r="CT11" s="643"/>
      <c r="CU11" s="643"/>
      <c r="CV11" s="643"/>
      <c r="CW11" s="643"/>
      <c r="CX11" s="643"/>
      <c r="CY11" s="644"/>
      <c r="CZ11" s="675">
        <v>7</v>
      </c>
      <c r="DA11" s="675"/>
      <c r="DB11" s="675"/>
      <c r="DC11" s="675"/>
      <c r="DD11" s="648">
        <v>172785</v>
      </c>
      <c r="DE11" s="643"/>
      <c r="DF11" s="643"/>
      <c r="DG11" s="643"/>
      <c r="DH11" s="643"/>
      <c r="DI11" s="643"/>
      <c r="DJ11" s="643"/>
      <c r="DK11" s="643"/>
      <c r="DL11" s="643"/>
      <c r="DM11" s="643"/>
      <c r="DN11" s="643"/>
      <c r="DO11" s="643"/>
      <c r="DP11" s="644"/>
      <c r="DQ11" s="648">
        <v>187677</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239</v>
      </c>
      <c r="S12" s="643"/>
      <c r="T12" s="643"/>
      <c r="U12" s="643"/>
      <c r="V12" s="643"/>
      <c r="W12" s="643"/>
      <c r="X12" s="643"/>
      <c r="Y12" s="644"/>
      <c r="Z12" s="675" t="s">
        <v>239</v>
      </c>
      <c r="AA12" s="675"/>
      <c r="AB12" s="675"/>
      <c r="AC12" s="675"/>
      <c r="AD12" s="676" t="s">
        <v>239</v>
      </c>
      <c r="AE12" s="676"/>
      <c r="AF12" s="676"/>
      <c r="AG12" s="676"/>
      <c r="AH12" s="676"/>
      <c r="AI12" s="676"/>
      <c r="AJ12" s="676"/>
      <c r="AK12" s="676"/>
      <c r="AL12" s="645" t="s">
        <v>233</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349838</v>
      </c>
      <c r="BH12" s="643"/>
      <c r="BI12" s="643"/>
      <c r="BJ12" s="643"/>
      <c r="BK12" s="643"/>
      <c r="BL12" s="643"/>
      <c r="BM12" s="643"/>
      <c r="BN12" s="644"/>
      <c r="BO12" s="675">
        <v>61.5</v>
      </c>
      <c r="BP12" s="675"/>
      <c r="BQ12" s="675"/>
      <c r="BR12" s="675"/>
      <c r="BS12" s="648">
        <v>42089</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189023</v>
      </c>
      <c r="CS12" s="643"/>
      <c r="CT12" s="643"/>
      <c r="CU12" s="643"/>
      <c r="CV12" s="643"/>
      <c r="CW12" s="643"/>
      <c r="CX12" s="643"/>
      <c r="CY12" s="644"/>
      <c r="CZ12" s="675">
        <v>4</v>
      </c>
      <c r="DA12" s="675"/>
      <c r="DB12" s="675"/>
      <c r="DC12" s="675"/>
      <c r="DD12" s="648">
        <v>2614</v>
      </c>
      <c r="DE12" s="643"/>
      <c r="DF12" s="643"/>
      <c r="DG12" s="643"/>
      <c r="DH12" s="643"/>
      <c r="DI12" s="643"/>
      <c r="DJ12" s="643"/>
      <c r="DK12" s="643"/>
      <c r="DL12" s="643"/>
      <c r="DM12" s="643"/>
      <c r="DN12" s="643"/>
      <c r="DO12" s="643"/>
      <c r="DP12" s="644"/>
      <c r="DQ12" s="648">
        <v>166518</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233</v>
      </c>
      <c r="S13" s="643"/>
      <c r="T13" s="643"/>
      <c r="U13" s="643"/>
      <c r="V13" s="643"/>
      <c r="W13" s="643"/>
      <c r="X13" s="643"/>
      <c r="Y13" s="644"/>
      <c r="Z13" s="675" t="s">
        <v>239</v>
      </c>
      <c r="AA13" s="675"/>
      <c r="AB13" s="675"/>
      <c r="AC13" s="675"/>
      <c r="AD13" s="676" t="s">
        <v>233</v>
      </c>
      <c r="AE13" s="676"/>
      <c r="AF13" s="676"/>
      <c r="AG13" s="676"/>
      <c r="AH13" s="676"/>
      <c r="AI13" s="676"/>
      <c r="AJ13" s="676"/>
      <c r="AK13" s="676"/>
      <c r="AL13" s="645" t="s">
        <v>239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325274</v>
      </c>
      <c r="BH13" s="643"/>
      <c r="BI13" s="643"/>
      <c r="BJ13" s="643"/>
      <c r="BK13" s="643"/>
      <c r="BL13" s="643"/>
      <c r="BM13" s="643"/>
      <c r="BN13" s="644"/>
      <c r="BO13" s="675">
        <v>57.1</v>
      </c>
      <c r="BP13" s="675"/>
      <c r="BQ13" s="675"/>
      <c r="BR13" s="675"/>
      <c r="BS13" s="648">
        <v>42089</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350461</v>
      </c>
      <c r="CS13" s="643"/>
      <c r="CT13" s="643"/>
      <c r="CU13" s="643"/>
      <c r="CV13" s="643"/>
      <c r="CW13" s="643"/>
      <c r="CX13" s="643"/>
      <c r="CY13" s="644"/>
      <c r="CZ13" s="675">
        <v>7.4</v>
      </c>
      <c r="DA13" s="675"/>
      <c r="DB13" s="675"/>
      <c r="DC13" s="675"/>
      <c r="DD13" s="648">
        <v>238423</v>
      </c>
      <c r="DE13" s="643"/>
      <c r="DF13" s="643"/>
      <c r="DG13" s="643"/>
      <c r="DH13" s="643"/>
      <c r="DI13" s="643"/>
      <c r="DJ13" s="643"/>
      <c r="DK13" s="643"/>
      <c r="DL13" s="643"/>
      <c r="DM13" s="643"/>
      <c r="DN13" s="643"/>
      <c r="DO13" s="643"/>
      <c r="DP13" s="644"/>
      <c r="DQ13" s="648">
        <v>157430</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239</v>
      </c>
      <c r="S14" s="643"/>
      <c r="T14" s="643"/>
      <c r="U14" s="643"/>
      <c r="V14" s="643"/>
      <c r="W14" s="643"/>
      <c r="X14" s="643"/>
      <c r="Y14" s="644"/>
      <c r="Z14" s="675" t="s">
        <v>233</v>
      </c>
      <c r="AA14" s="675"/>
      <c r="AB14" s="675"/>
      <c r="AC14" s="675"/>
      <c r="AD14" s="676" t="s">
        <v>233</v>
      </c>
      <c r="AE14" s="676"/>
      <c r="AF14" s="676"/>
      <c r="AG14" s="676"/>
      <c r="AH14" s="676"/>
      <c r="AI14" s="676"/>
      <c r="AJ14" s="676"/>
      <c r="AK14" s="676"/>
      <c r="AL14" s="645" t="s">
        <v>239</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14434</v>
      </c>
      <c r="BH14" s="643"/>
      <c r="BI14" s="643"/>
      <c r="BJ14" s="643"/>
      <c r="BK14" s="643"/>
      <c r="BL14" s="643"/>
      <c r="BM14" s="643"/>
      <c r="BN14" s="644"/>
      <c r="BO14" s="675">
        <v>2.5</v>
      </c>
      <c r="BP14" s="675"/>
      <c r="BQ14" s="675"/>
      <c r="BR14" s="675"/>
      <c r="BS14" s="648" t="s">
        <v>233</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223753</v>
      </c>
      <c r="CS14" s="643"/>
      <c r="CT14" s="643"/>
      <c r="CU14" s="643"/>
      <c r="CV14" s="643"/>
      <c r="CW14" s="643"/>
      <c r="CX14" s="643"/>
      <c r="CY14" s="644"/>
      <c r="CZ14" s="675">
        <v>4.7</v>
      </c>
      <c r="DA14" s="675"/>
      <c r="DB14" s="675"/>
      <c r="DC14" s="675"/>
      <c r="DD14" s="648">
        <v>50117</v>
      </c>
      <c r="DE14" s="643"/>
      <c r="DF14" s="643"/>
      <c r="DG14" s="643"/>
      <c r="DH14" s="643"/>
      <c r="DI14" s="643"/>
      <c r="DJ14" s="643"/>
      <c r="DK14" s="643"/>
      <c r="DL14" s="643"/>
      <c r="DM14" s="643"/>
      <c r="DN14" s="643"/>
      <c r="DO14" s="643"/>
      <c r="DP14" s="644"/>
      <c r="DQ14" s="648">
        <v>168749</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239</v>
      </c>
      <c r="S15" s="643"/>
      <c r="T15" s="643"/>
      <c r="U15" s="643"/>
      <c r="V15" s="643"/>
      <c r="W15" s="643"/>
      <c r="X15" s="643"/>
      <c r="Y15" s="644"/>
      <c r="Z15" s="675" t="s">
        <v>239</v>
      </c>
      <c r="AA15" s="675"/>
      <c r="AB15" s="675"/>
      <c r="AC15" s="675"/>
      <c r="AD15" s="676" t="s">
        <v>239</v>
      </c>
      <c r="AE15" s="676"/>
      <c r="AF15" s="676"/>
      <c r="AG15" s="676"/>
      <c r="AH15" s="676"/>
      <c r="AI15" s="676"/>
      <c r="AJ15" s="676"/>
      <c r="AK15" s="676"/>
      <c r="AL15" s="645" t="s">
        <v>239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16434</v>
      </c>
      <c r="BH15" s="643"/>
      <c r="BI15" s="643"/>
      <c r="BJ15" s="643"/>
      <c r="BK15" s="643"/>
      <c r="BL15" s="643"/>
      <c r="BM15" s="643"/>
      <c r="BN15" s="644"/>
      <c r="BO15" s="675">
        <v>2.9</v>
      </c>
      <c r="BP15" s="675"/>
      <c r="BQ15" s="675"/>
      <c r="BR15" s="675"/>
      <c r="BS15" s="648" t="s">
        <v>233</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487209</v>
      </c>
      <c r="CS15" s="643"/>
      <c r="CT15" s="643"/>
      <c r="CU15" s="643"/>
      <c r="CV15" s="643"/>
      <c r="CW15" s="643"/>
      <c r="CX15" s="643"/>
      <c r="CY15" s="644"/>
      <c r="CZ15" s="675">
        <v>10.199999999999999</v>
      </c>
      <c r="DA15" s="675"/>
      <c r="DB15" s="675"/>
      <c r="DC15" s="675"/>
      <c r="DD15" s="648">
        <v>105154</v>
      </c>
      <c r="DE15" s="643"/>
      <c r="DF15" s="643"/>
      <c r="DG15" s="643"/>
      <c r="DH15" s="643"/>
      <c r="DI15" s="643"/>
      <c r="DJ15" s="643"/>
      <c r="DK15" s="643"/>
      <c r="DL15" s="643"/>
      <c r="DM15" s="643"/>
      <c r="DN15" s="643"/>
      <c r="DO15" s="643"/>
      <c r="DP15" s="644"/>
      <c r="DQ15" s="648">
        <v>330855</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2714</v>
      </c>
      <c r="S16" s="643"/>
      <c r="T16" s="643"/>
      <c r="U16" s="643"/>
      <c r="V16" s="643"/>
      <c r="W16" s="643"/>
      <c r="X16" s="643"/>
      <c r="Y16" s="644"/>
      <c r="Z16" s="675">
        <v>0.1</v>
      </c>
      <c r="AA16" s="675"/>
      <c r="AB16" s="675"/>
      <c r="AC16" s="675"/>
      <c r="AD16" s="676">
        <v>2714</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239</v>
      </c>
      <c r="BH16" s="643"/>
      <c r="BI16" s="643"/>
      <c r="BJ16" s="643"/>
      <c r="BK16" s="643"/>
      <c r="BL16" s="643"/>
      <c r="BM16" s="643"/>
      <c r="BN16" s="644"/>
      <c r="BO16" s="675" t="s">
        <v>239</v>
      </c>
      <c r="BP16" s="675"/>
      <c r="BQ16" s="675"/>
      <c r="BR16" s="675"/>
      <c r="BS16" s="648" t="s">
        <v>233</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29266</v>
      </c>
      <c r="CS16" s="643"/>
      <c r="CT16" s="643"/>
      <c r="CU16" s="643"/>
      <c r="CV16" s="643"/>
      <c r="CW16" s="643"/>
      <c r="CX16" s="643"/>
      <c r="CY16" s="644"/>
      <c r="CZ16" s="675">
        <v>0.6</v>
      </c>
      <c r="DA16" s="675"/>
      <c r="DB16" s="675"/>
      <c r="DC16" s="675"/>
      <c r="DD16" s="648" t="s">
        <v>233</v>
      </c>
      <c r="DE16" s="643"/>
      <c r="DF16" s="643"/>
      <c r="DG16" s="643"/>
      <c r="DH16" s="643"/>
      <c r="DI16" s="643"/>
      <c r="DJ16" s="643"/>
      <c r="DK16" s="643"/>
      <c r="DL16" s="643"/>
      <c r="DM16" s="643"/>
      <c r="DN16" s="643"/>
      <c r="DO16" s="643"/>
      <c r="DP16" s="644"/>
      <c r="DQ16" s="648">
        <v>18725</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1885</v>
      </c>
      <c r="S17" s="643"/>
      <c r="T17" s="643"/>
      <c r="U17" s="643"/>
      <c r="V17" s="643"/>
      <c r="W17" s="643"/>
      <c r="X17" s="643"/>
      <c r="Y17" s="644"/>
      <c r="Z17" s="675">
        <v>0</v>
      </c>
      <c r="AA17" s="675"/>
      <c r="AB17" s="675"/>
      <c r="AC17" s="675"/>
      <c r="AD17" s="676">
        <v>1885</v>
      </c>
      <c r="AE17" s="676"/>
      <c r="AF17" s="676"/>
      <c r="AG17" s="676"/>
      <c r="AH17" s="676"/>
      <c r="AI17" s="676"/>
      <c r="AJ17" s="676"/>
      <c r="AK17" s="676"/>
      <c r="AL17" s="645">
        <v>0.1</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233</v>
      </c>
      <c r="BH17" s="643"/>
      <c r="BI17" s="643"/>
      <c r="BJ17" s="643"/>
      <c r="BK17" s="643"/>
      <c r="BL17" s="643"/>
      <c r="BM17" s="643"/>
      <c r="BN17" s="644"/>
      <c r="BO17" s="675" t="s">
        <v>233</v>
      </c>
      <c r="BP17" s="675"/>
      <c r="BQ17" s="675"/>
      <c r="BR17" s="675"/>
      <c r="BS17" s="648" t="s">
        <v>239</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423342</v>
      </c>
      <c r="CS17" s="643"/>
      <c r="CT17" s="643"/>
      <c r="CU17" s="643"/>
      <c r="CV17" s="643"/>
      <c r="CW17" s="643"/>
      <c r="CX17" s="643"/>
      <c r="CY17" s="644"/>
      <c r="CZ17" s="675">
        <v>8.9</v>
      </c>
      <c r="DA17" s="675"/>
      <c r="DB17" s="675"/>
      <c r="DC17" s="675"/>
      <c r="DD17" s="648" t="s">
        <v>239</v>
      </c>
      <c r="DE17" s="643"/>
      <c r="DF17" s="643"/>
      <c r="DG17" s="643"/>
      <c r="DH17" s="643"/>
      <c r="DI17" s="643"/>
      <c r="DJ17" s="643"/>
      <c r="DK17" s="643"/>
      <c r="DL17" s="643"/>
      <c r="DM17" s="643"/>
      <c r="DN17" s="643"/>
      <c r="DO17" s="643"/>
      <c r="DP17" s="644"/>
      <c r="DQ17" s="648">
        <v>416532</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3383</v>
      </c>
      <c r="S18" s="643"/>
      <c r="T18" s="643"/>
      <c r="U18" s="643"/>
      <c r="V18" s="643"/>
      <c r="W18" s="643"/>
      <c r="X18" s="643"/>
      <c r="Y18" s="644"/>
      <c r="Z18" s="675">
        <v>0.1</v>
      </c>
      <c r="AA18" s="675"/>
      <c r="AB18" s="675"/>
      <c r="AC18" s="675"/>
      <c r="AD18" s="676">
        <v>3383</v>
      </c>
      <c r="AE18" s="676"/>
      <c r="AF18" s="676"/>
      <c r="AG18" s="676"/>
      <c r="AH18" s="676"/>
      <c r="AI18" s="676"/>
      <c r="AJ18" s="676"/>
      <c r="AK18" s="676"/>
      <c r="AL18" s="645">
        <v>0.1</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233</v>
      </c>
      <c r="BP18" s="675"/>
      <c r="BQ18" s="675"/>
      <c r="BR18" s="675"/>
      <c r="BS18" s="648" t="s">
        <v>239</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239</v>
      </c>
      <c r="DA18" s="675"/>
      <c r="DB18" s="675"/>
      <c r="DC18" s="675"/>
      <c r="DD18" s="648" t="s">
        <v>233</v>
      </c>
      <c r="DE18" s="643"/>
      <c r="DF18" s="643"/>
      <c r="DG18" s="643"/>
      <c r="DH18" s="643"/>
      <c r="DI18" s="643"/>
      <c r="DJ18" s="643"/>
      <c r="DK18" s="643"/>
      <c r="DL18" s="643"/>
      <c r="DM18" s="643"/>
      <c r="DN18" s="643"/>
      <c r="DO18" s="643"/>
      <c r="DP18" s="644"/>
      <c r="DQ18" s="648" t="s">
        <v>239</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1588</v>
      </c>
      <c r="S19" s="643"/>
      <c r="T19" s="643"/>
      <c r="U19" s="643"/>
      <c r="V19" s="643"/>
      <c r="W19" s="643"/>
      <c r="X19" s="643"/>
      <c r="Y19" s="644"/>
      <c r="Z19" s="675">
        <v>0</v>
      </c>
      <c r="AA19" s="675"/>
      <c r="AB19" s="675"/>
      <c r="AC19" s="675"/>
      <c r="AD19" s="676">
        <v>1588</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6868</v>
      </c>
      <c r="BH19" s="643"/>
      <c r="BI19" s="643"/>
      <c r="BJ19" s="643"/>
      <c r="BK19" s="643"/>
      <c r="BL19" s="643"/>
      <c r="BM19" s="643"/>
      <c r="BN19" s="644"/>
      <c r="BO19" s="675">
        <v>1.2</v>
      </c>
      <c r="BP19" s="675"/>
      <c r="BQ19" s="675"/>
      <c r="BR19" s="675"/>
      <c r="BS19" s="648" t="s">
        <v>233</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239</v>
      </c>
      <c r="CS19" s="643"/>
      <c r="CT19" s="643"/>
      <c r="CU19" s="643"/>
      <c r="CV19" s="643"/>
      <c r="CW19" s="643"/>
      <c r="CX19" s="643"/>
      <c r="CY19" s="644"/>
      <c r="CZ19" s="675" t="s">
        <v>239</v>
      </c>
      <c r="DA19" s="675"/>
      <c r="DB19" s="675"/>
      <c r="DC19" s="675"/>
      <c r="DD19" s="648" t="s">
        <v>233</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1338</v>
      </c>
      <c r="S20" s="643"/>
      <c r="T20" s="643"/>
      <c r="U20" s="643"/>
      <c r="V20" s="643"/>
      <c r="W20" s="643"/>
      <c r="X20" s="643"/>
      <c r="Y20" s="644"/>
      <c r="Z20" s="675">
        <v>0</v>
      </c>
      <c r="AA20" s="675"/>
      <c r="AB20" s="675"/>
      <c r="AC20" s="675"/>
      <c r="AD20" s="676">
        <v>1338</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6868</v>
      </c>
      <c r="BH20" s="643"/>
      <c r="BI20" s="643"/>
      <c r="BJ20" s="643"/>
      <c r="BK20" s="643"/>
      <c r="BL20" s="643"/>
      <c r="BM20" s="643"/>
      <c r="BN20" s="644"/>
      <c r="BO20" s="675">
        <v>1.2</v>
      </c>
      <c r="BP20" s="675"/>
      <c r="BQ20" s="675"/>
      <c r="BR20" s="675"/>
      <c r="BS20" s="648" t="s">
        <v>239</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4756249</v>
      </c>
      <c r="CS20" s="643"/>
      <c r="CT20" s="643"/>
      <c r="CU20" s="643"/>
      <c r="CV20" s="643"/>
      <c r="CW20" s="643"/>
      <c r="CX20" s="643"/>
      <c r="CY20" s="644"/>
      <c r="CZ20" s="675">
        <v>100</v>
      </c>
      <c r="DA20" s="675"/>
      <c r="DB20" s="675"/>
      <c r="DC20" s="675"/>
      <c r="DD20" s="648">
        <v>629051</v>
      </c>
      <c r="DE20" s="643"/>
      <c r="DF20" s="643"/>
      <c r="DG20" s="643"/>
      <c r="DH20" s="643"/>
      <c r="DI20" s="643"/>
      <c r="DJ20" s="643"/>
      <c r="DK20" s="643"/>
      <c r="DL20" s="643"/>
      <c r="DM20" s="643"/>
      <c r="DN20" s="643"/>
      <c r="DO20" s="643"/>
      <c r="DP20" s="644"/>
      <c r="DQ20" s="648">
        <v>2911783</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457</v>
      </c>
      <c r="S21" s="643"/>
      <c r="T21" s="643"/>
      <c r="U21" s="643"/>
      <c r="V21" s="643"/>
      <c r="W21" s="643"/>
      <c r="X21" s="643"/>
      <c r="Y21" s="644"/>
      <c r="Z21" s="675">
        <v>0</v>
      </c>
      <c r="AA21" s="675"/>
      <c r="AB21" s="675"/>
      <c r="AC21" s="675"/>
      <c r="AD21" s="676">
        <v>457</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6868</v>
      </c>
      <c r="BH21" s="643"/>
      <c r="BI21" s="643"/>
      <c r="BJ21" s="643"/>
      <c r="BK21" s="643"/>
      <c r="BL21" s="643"/>
      <c r="BM21" s="643"/>
      <c r="BN21" s="644"/>
      <c r="BO21" s="675">
        <v>1.2</v>
      </c>
      <c r="BP21" s="675"/>
      <c r="BQ21" s="675"/>
      <c r="BR21" s="675"/>
      <c r="BS21" s="648" t="s">
        <v>233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1858072</v>
      </c>
      <c r="S22" s="643"/>
      <c r="T22" s="643"/>
      <c r="U22" s="643"/>
      <c r="V22" s="643"/>
      <c r="W22" s="643"/>
      <c r="X22" s="643"/>
      <c r="Y22" s="644"/>
      <c r="Z22" s="675">
        <v>37.4</v>
      </c>
      <c r="AA22" s="675"/>
      <c r="AB22" s="675"/>
      <c r="AC22" s="675"/>
      <c r="AD22" s="676">
        <v>1718017</v>
      </c>
      <c r="AE22" s="676"/>
      <c r="AF22" s="676"/>
      <c r="AG22" s="676"/>
      <c r="AH22" s="676"/>
      <c r="AI22" s="676"/>
      <c r="AJ22" s="676"/>
      <c r="AK22" s="676"/>
      <c r="AL22" s="645">
        <v>69.400000000000006</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233</v>
      </c>
      <c r="BH22" s="643"/>
      <c r="BI22" s="643"/>
      <c r="BJ22" s="643"/>
      <c r="BK22" s="643"/>
      <c r="BL22" s="643"/>
      <c r="BM22" s="643"/>
      <c r="BN22" s="644"/>
      <c r="BO22" s="675" t="s">
        <v>239</v>
      </c>
      <c r="BP22" s="675"/>
      <c r="BQ22" s="675"/>
      <c r="BR22" s="675"/>
      <c r="BS22" s="648" t="s">
        <v>233</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1718017</v>
      </c>
      <c r="S23" s="643"/>
      <c r="T23" s="643"/>
      <c r="U23" s="643"/>
      <c r="V23" s="643"/>
      <c r="W23" s="643"/>
      <c r="X23" s="643"/>
      <c r="Y23" s="644"/>
      <c r="Z23" s="675">
        <v>34.6</v>
      </c>
      <c r="AA23" s="675"/>
      <c r="AB23" s="675"/>
      <c r="AC23" s="675"/>
      <c r="AD23" s="676">
        <v>1718017</v>
      </c>
      <c r="AE23" s="676"/>
      <c r="AF23" s="676"/>
      <c r="AG23" s="676"/>
      <c r="AH23" s="676"/>
      <c r="AI23" s="676"/>
      <c r="AJ23" s="676"/>
      <c r="AK23" s="676"/>
      <c r="AL23" s="645">
        <v>69.400000000000006</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239</v>
      </c>
      <c r="BH23" s="643"/>
      <c r="BI23" s="643"/>
      <c r="BJ23" s="643"/>
      <c r="BK23" s="643"/>
      <c r="BL23" s="643"/>
      <c r="BM23" s="643"/>
      <c r="BN23" s="644"/>
      <c r="BO23" s="675" t="s">
        <v>239</v>
      </c>
      <c r="BP23" s="675"/>
      <c r="BQ23" s="675"/>
      <c r="BR23" s="675"/>
      <c r="BS23" s="648" t="s">
        <v>233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140047</v>
      </c>
      <c r="S24" s="643"/>
      <c r="T24" s="643"/>
      <c r="U24" s="643"/>
      <c r="V24" s="643"/>
      <c r="W24" s="643"/>
      <c r="X24" s="643"/>
      <c r="Y24" s="644"/>
      <c r="Z24" s="675">
        <v>2.8</v>
      </c>
      <c r="AA24" s="675"/>
      <c r="AB24" s="675"/>
      <c r="AC24" s="675"/>
      <c r="AD24" s="676" t="s">
        <v>233</v>
      </c>
      <c r="AE24" s="676"/>
      <c r="AF24" s="676"/>
      <c r="AG24" s="676"/>
      <c r="AH24" s="676"/>
      <c r="AI24" s="676"/>
      <c r="AJ24" s="676"/>
      <c r="AK24" s="676"/>
      <c r="AL24" s="645" t="s">
        <v>233</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239</v>
      </c>
      <c r="BH24" s="643"/>
      <c r="BI24" s="643"/>
      <c r="BJ24" s="643"/>
      <c r="BK24" s="643"/>
      <c r="BL24" s="643"/>
      <c r="BM24" s="643"/>
      <c r="BN24" s="644"/>
      <c r="BO24" s="675" t="s">
        <v>239</v>
      </c>
      <c r="BP24" s="675"/>
      <c r="BQ24" s="675"/>
      <c r="BR24" s="675"/>
      <c r="BS24" s="648" t="s">
        <v>233</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1462228</v>
      </c>
      <c r="CS24" s="698"/>
      <c r="CT24" s="698"/>
      <c r="CU24" s="698"/>
      <c r="CV24" s="698"/>
      <c r="CW24" s="698"/>
      <c r="CX24" s="698"/>
      <c r="CY24" s="741"/>
      <c r="CZ24" s="742">
        <v>30.7</v>
      </c>
      <c r="DA24" s="715"/>
      <c r="DB24" s="715"/>
      <c r="DC24" s="745"/>
      <c r="DD24" s="740">
        <v>1240397</v>
      </c>
      <c r="DE24" s="698"/>
      <c r="DF24" s="698"/>
      <c r="DG24" s="698"/>
      <c r="DH24" s="698"/>
      <c r="DI24" s="698"/>
      <c r="DJ24" s="698"/>
      <c r="DK24" s="741"/>
      <c r="DL24" s="740">
        <v>1083676</v>
      </c>
      <c r="DM24" s="698"/>
      <c r="DN24" s="698"/>
      <c r="DO24" s="698"/>
      <c r="DP24" s="698"/>
      <c r="DQ24" s="698"/>
      <c r="DR24" s="698"/>
      <c r="DS24" s="698"/>
      <c r="DT24" s="698"/>
      <c r="DU24" s="698"/>
      <c r="DV24" s="741"/>
      <c r="DW24" s="742">
        <v>43.5</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8</v>
      </c>
      <c r="S25" s="643"/>
      <c r="T25" s="643"/>
      <c r="U25" s="643"/>
      <c r="V25" s="643"/>
      <c r="W25" s="643"/>
      <c r="X25" s="643"/>
      <c r="Y25" s="644"/>
      <c r="Z25" s="675">
        <v>0</v>
      </c>
      <c r="AA25" s="675"/>
      <c r="AB25" s="675"/>
      <c r="AC25" s="675"/>
      <c r="AD25" s="676" t="s">
        <v>233</v>
      </c>
      <c r="AE25" s="676"/>
      <c r="AF25" s="676"/>
      <c r="AG25" s="676"/>
      <c r="AH25" s="676"/>
      <c r="AI25" s="676"/>
      <c r="AJ25" s="676"/>
      <c r="AK25" s="676"/>
      <c r="AL25" s="645" t="s">
        <v>233</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233</v>
      </c>
      <c r="BH25" s="643"/>
      <c r="BI25" s="643"/>
      <c r="BJ25" s="643"/>
      <c r="BK25" s="643"/>
      <c r="BL25" s="643"/>
      <c r="BM25" s="643"/>
      <c r="BN25" s="644"/>
      <c r="BO25" s="675" t="s">
        <v>239</v>
      </c>
      <c r="BP25" s="675"/>
      <c r="BQ25" s="675"/>
      <c r="BR25" s="675"/>
      <c r="BS25" s="648" t="s">
        <v>233</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804676</v>
      </c>
      <c r="CS25" s="661"/>
      <c r="CT25" s="661"/>
      <c r="CU25" s="661"/>
      <c r="CV25" s="661"/>
      <c r="CW25" s="661"/>
      <c r="CX25" s="661"/>
      <c r="CY25" s="662"/>
      <c r="CZ25" s="645">
        <v>16.899999999999999</v>
      </c>
      <c r="DA25" s="663"/>
      <c r="DB25" s="663"/>
      <c r="DC25" s="664"/>
      <c r="DD25" s="648">
        <v>755205</v>
      </c>
      <c r="DE25" s="661"/>
      <c r="DF25" s="661"/>
      <c r="DG25" s="661"/>
      <c r="DH25" s="661"/>
      <c r="DI25" s="661"/>
      <c r="DJ25" s="661"/>
      <c r="DK25" s="662"/>
      <c r="DL25" s="648">
        <v>598584</v>
      </c>
      <c r="DM25" s="661"/>
      <c r="DN25" s="661"/>
      <c r="DO25" s="661"/>
      <c r="DP25" s="661"/>
      <c r="DQ25" s="661"/>
      <c r="DR25" s="661"/>
      <c r="DS25" s="661"/>
      <c r="DT25" s="661"/>
      <c r="DU25" s="661"/>
      <c r="DV25" s="662"/>
      <c r="DW25" s="645">
        <v>24</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2597162</v>
      </c>
      <c r="S26" s="643"/>
      <c r="T26" s="643"/>
      <c r="U26" s="643"/>
      <c r="V26" s="643"/>
      <c r="W26" s="643"/>
      <c r="X26" s="643"/>
      <c r="Y26" s="644"/>
      <c r="Z26" s="675">
        <v>52.3</v>
      </c>
      <c r="AA26" s="675"/>
      <c r="AB26" s="675"/>
      <c r="AC26" s="675"/>
      <c r="AD26" s="676">
        <v>2457107</v>
      </c>
      <c r="AE26" s="676"/>
      <c r="AF26" s="676"/>
      <c r="AG26" s="676"/>
      <c r="AH26" s="676"/>
      <c r="AI26" s="676"/>
      <c r="AJ26" s="676"/>
      <c r="AK26" s="676"/>
      <c r="AL26" s="645">
        <v>99.3</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233</v>
      </c>
      <c r="BH26" s="643"/>
      <c r="BI26" s="643"/>
      <c r="BJ26" s="643"/>
      <c r="BK26" s="643"/>
      <c r="BL26" s="643"/>
      <c r="BM26" s="643"/>
      <c r="BN26" s="644"/>
      <c r="BO26" s="675" t="s">
        <v>233</v>
      </c>
      <c r="BP26" s="675"/>
      <c r="BQ26" s="675"/>
      <c r="BR26" s="675"/>
      <c r="BS26" s="648" t="s">
        <v>233</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456922</v>
      </c>
      <c r="CS26" s="643"/>
      <c r="CT26" s="643"/>
      <c r="CU26" s="643"/>
      <c r="CV26" s="643"/>
      <c r="CW26" s="643"/>
      <c r="CX26" s="643"/>
      <c r="CY26" s="644"/>
      <c r="CZ26" s="645">
        <v>9.6</v>
      </c>
      <c r="DA26" s="663"/>
      <c r="DB26" s="663"/>
      <c r="DC26" s="664"/>
      <c r="DD26" s="648">
        <v>418262</v>
      </c>
      <c r="DE26" s="643"/>
      <c r="DF26" s="643"/>
      <c r="DG26" s="643"/>
      <c r="DH26" s="643"/>
      <c r="DI26" s="643"/>
      <c r="DJ26" s="643"/>
      <c r="DK26" s="644"/>
      <c r="DL26" s="648" t="s">
        <v>233</v>
      </c>
      <c r="DM26" s="643"/>
      <c r="DN26" s="643"/>
      <c r="DO26" s="643"/>
      <c r="DP26" s="643"/>
      <c r="DQ26" s="643"/>
      <c r="DR26" s="643"/>
      <c r="DS26" s="643"/>
      <c r="DT26" s="643"/>
      <c r="DU26" s="643"/>
      <c r="DV26" s="644"/>
      <c r="DW26" s="645" t="s">
        <v>233</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596</v>
      </c>
      <c r="S27" s="643"/>
      <c r="T27" s="643"/>
      <c r="U27" s="643"/>
      <c r="V27" s="643"/>
      <c r="W27" s="643"/>
      <c r="X27" s="643"/>
      <c r="Y27" s="644"/>
      <c r="Z27" s="675">
        <v>0</v>
      </c>
      <c r="AA27" s="675"/>
      <c r="AB27" s="675"/>
      <c r="AC27" s="675"/>
      <c r="AD27" s="676">
        <v>596</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569210</v>
      </c>
      <c r="BH27" s="643"/>
      <c r="BI27" s="643"/>
      <c r="BJ27" s="643"/>
      <c r="BK27" s="643"/>
      <c r="BL27" s="643"/>
      <c r="BM27" s="643"/>
      <c r="BN27" s="644"/>
      <c r="BO27" s="675">
        <v>100</v>
      </c>
      <c r="BP27" s="675"/>
      <c r="BQ27" s="675"/>
      <c r="BR27" s="675"/>
      <c r="BS27" s="648">
        <v>42089</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234210</v>
      </c>
      <c r="CS27" s="661"/>
      <c r="CT27" s="661"/>
      <c r="CU27" s="661"/>
      <c r="CV27" s="661"/>
      <c r="CW27" s="661"/>
      <c r="CX27" s="661"/>
      <c r="CY27" s="662"/>
      <c r="CZ27" s="645">
        <v>4.9000000000000004</v>
      </c>
      <c r="DA27" s="663"/>
      <c r="DB27" s="663"/>
      <c r="DC27" s="664"/>
      <c r="DD27" s="648">
        <v>68660</v>
      </c>
      <c r="DE27" s="661"/>
      <c r="DF27" s="661"/>
      <c r="DG27" s="661"/>
      <c r="DH27" s="661"/>
      <c r="DI27" s="661"/>
      <c r="DJ27" s="661"/>
      <c r="DK27" s="662"/>
      <c r="DL27" s="648">
        <v>68560</v>
      </c>
      <c r="DM27" s="661"/>
      <c r="DN27" s="661"/>
      <c r="DO27" s="661"/>
      <c r="DP27" s="661"/>
      <c r="DQ27" s="661"/>
      <c r="DR27" s="661"/>
      <c r="DS27" s="661"/>
      <c r="DT27" s="661"/>
      <c r="DU27" s="661"/>
      <c r="DV27" s="662"/>
      <c r="DW27" s="645">
        <v>2.8</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2984</v>
      </c>
      <c r="S28" s="643"/>
      <c r="T28" s="643"/>
      <c r="U28" s="643"/>
      <c r="V28" s="643"/>
      <c r="W28" s="643"/>
      <c r="X28" s="643"/>
      <c r="Y28" s="644"/>
      <c r="Z28" s="675">
        <v>0.1</v>
      </c>
      <c r="AA28" s="675"/>
      <c r="AB28" s="675"/>
      <c r="AC28" s="675"/>
      <c r="AD28" s="676" t="s">
        <v>239</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423342</v>
      </c>
      <c r="CS28" s="643"/>
      <c r="CT28" s="643"/>
      <c r="CU28" s="643"/>
      <c r="CV28" s="643"/>
      <c r="CW28" s="643"/>
      <c r="CX28" s="643"/>
      <c r="CY28" s="644"/>
      <c r="CZ28" s="645">
        <v>8.9</v>
      </c>
      <c r="DA28" s="663"/>
      <c r="DB28" s="663"/>
      <c r="DC28" s="664"/>
      <c r="DD28" s="648">
        <v>416532</v>
      </c>
      <c r="DE28" s="643"/>
      <c r="DF28" s="643"/>
      <c r="DG28" s="643"/>
      <c r="DH28" s="643"/>
      <c r="DI28" s="643"/>
      <c r="DJ28" s="643"/>
      <c r="DK28" s="644"/>
      <c r="DL28" s="648">
        <v>416532</v>
      </c>
      <c r="DM28" s="643"/>
      <c r="DN28" s="643"/>
      <c r="DO28" s="643"/>
      <c r="DP28" s="643"/>
      <c r="DQ28" s="643"/>
      <c r="DR28" s="643"/>
      <c r="DS28" s="643"/>
      <c r="DT28" s="643"/>
      <c r="DU28" s="643"/>
      <c r="DV28" s="644"/>
      <c r="DW28" s="645">
        <v>16.7</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66272</v>
      </c>
      <c r="S29" s="643"/>
      <c r="T29" s="643"/>
      <c r="U29" s="643"/>
      <c r="V29" s="643"/>
      <c r="W29" s="643"/>
      <c r="X29" s="643"/>
      <c r="Y29" s="644"/>
      <c r="Z29" s="675">
        <v>1.3</v>
      </c>
      <c r="AA29" s="675"/>
      <c r="AB29" s="675"/>
      <c r="AC29" s="675"/>
      <c r="AD29" s="676">
        <v>6688</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1" t="s">
        <v>305</v>
      </c>
      <c r="CG29" s="682"/>
      <c r="CH29" s="682"/>
      <c r="CI29" s="682"/>
      <c r="CJ29" s="682"/>
      <c r="CK29" s="682"/>
      <c r="CL29" s="682"/>
      <c r="CM29" s="682"/>
      <c r="CN29" s="682"/>
      <c r="CO29" s="682"/>
      <c r="CP29" s="682"/>
      <c r="CQ29" s="683"/>
      <c r="CR29" s="642">
        <v>423342</v>
      </c>
      <c r="CS29" s="661"/>
      <c r="CT29" s="661"/>
      <c r="CU29" s="661"/>
      <c r="CV29" s="661"/>
      <c r="CW29" s="661"/>
      <c r="CX29" s="661"/>
      <c r="CY29" s="662"/>
      <c r="CZ29" s="645">
        <v>8.9</v>
      </c>
      <c r="DA29" s="663"/>
      <c r="DB29" s="663"/>
      <c r="DC29" s="664"/>
      <c r="DD29" s="648">
        <v>416532</v>
      </c>
      <c r="DE29" s="661"/>
      <c r="DF29" s="661"/>
      <c r="DG29" s="661"/>
      <c r="DH29" s="661"/>
      <c r="DI29" s="661"/>
      <c r="DJ29" s="661"/>
      <c r="DK29" s="662"/>
      <c r="DL29" s="648">
        <v>416532</v>
      </c>
      <c r="DM29" s="661"/>
      <c r="DN29" s="661"/>
      <c r="DO29" s="661"/>
      <c r="DP29" s="661"/>
      <c r="DQ29" s="661"/>
      <c r="DR29" s="661"/>
      <c r="DS29" s="661"/>
      <c r="DT29" s="661"/>
      <c r="DU29" s="661"/>
      <c r="DV29" s="662"/>
      <c r="DW29" s="645">
        <v>16.7</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2869</v>
      </c>
      <c r="S30" s="643"/>
      <c r="T30" s="643"/>
      <c r="U30" s="643"/>
      <c r="V30" s="643"/>
      <c r="W30" s="643"/>
      <c r="X30" s="643"/>
      <c r="Y30" s="644"/>
      <c r="Z30" s="675">
        <v>0.1</v>
      </c>
      <c r="AA30" s="675"/>
      <c r="AB30" s="675"/>
      <c r="AC30" s="675"/>
      <c r="AD30" s="676" t="s">
        <v>239</v>
      </c>
      <c r="AE30" s="676"/>
      <c r="AF30" s="676"/>
      <c r="AG30" s="676"/>
      <c r="AH30" s="676"/>
      <c r="AI30" s="676"/>
      <c r="AJ30" s="676"/>
      <c r="AK30" s="676"/>
      <c r="AL30" s="645" t="s">
        <v>239</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1" t="s">
        <v>309</v>
      </c>
      <c r="CG30" s="682"/>
      <c r="CH30" s="682"/>
      <c r="CI30" s="682"/>
      <c r="CJ30" s="682"/>
      <c r="CK30" s="682"/>
      <c r="CL30" s="682"/>
      <c r="CM30" s="682"/>
      <c r="CN30" s="682"/>
      <c r="CO30" s="682"/>
      <c r="CP30" s="682"/>
      <c r="CQ30" s="683"/>
      <c r="CR30" s="642">
        <v>409420</v>
      </c>
      <c r="CS30" s="643"/>
      <c r="CT30" s="643"/>
      <c r="CU30" s="643"/>
      <c r="CV30" s="643"/>
      <c r="CW30" s="643"/>
      <c r="CX30" s="643"/>
      <c r="CY30" s="644"/>
      <c r="CZ30" s="645">
        <v>8.6</v>
      </c>
      <c r="DA30" s="663"/>
      <c r="DB30" s="663"/>
      <c r="DC30" s="664"/>
      <c r="DD30" s="648">
        <v>402998</v>
      </c>
      <c r="DE30" s="643"/>
      <c r="DF30" s="643"/>
      <c r="DG30" s="643"/>
      <c r="DH30" s="643"/>
      <c r="DI30" s="643"/>
      <c r="DJ30" s="643"/>
      <c r="DK30" s="644"/>
      <c r="DL30" s="648">
        <v>402998</v>
      </c>
      <c r="DM30" s="643"/>
      <c r="DN30" s="643"/>
      <c r="DO30" s="643"/>
      <c r="DP30" s="643"/>
      <c r="DQ30" s="643"/>
      <c r="DR30" s="643"/>
      <c r="DS30" s="643"/>
      <c r="DT30" s="643"/>
      <c r="DU30" s="643"/>
      <c r="DV30" s="644"/>
      <c r="DW30" s="645">
        <v>16.2</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886320</v>
      </c>
      <c r="S31" s="643"/>
      <c r="T31" s="643"/>
      <c r="U31" s="643"/>
      <c r="V31" s="643"/>
      <c r="W31" s="643"/>
      <c r="X31" s="643"/>
      <c r="Y31" s="644"/>
      <c r="Z31" s="675">
        <v>17.8</v>
      </c>
      <c r="AA31" s="675"/>
      <c r="AB31" s="675"/>
      <c r="AC31" s="675"/>
      <c r="AD31" s="676" t="s">
        <v>233</v>
      </c>
      <c r="AE31" s="676"/>
      <c r="AF31" s="676"/>
      <c r="AG31" s="676"/>
      <c r="AH31" s="676"/>
      <c r="AI31" s="676"/>
      <c r="AJ31" s="676"/>
      <c r="AK31" s="676"/>
      <c r="AL31" s="645" t="s">
        <v>233</v>
      </c>
      <c r="AM31" s="646"/>
      <c r="AN31" s="646"/>
      <c r="AO31" s="677"/>
      <c r="AP31" s="717" t="s">
        <v>311</v>
      </c>
      <c r="AQ31" s="718"/>
      <c r="AR31" s="718"/>
      <c r="AS31" s="718"/>
      <c r="AT31" s="723" t="s">
        <v>312</v>
      </c>
      <c r="AU31" s="231"/>
      <c r="AV31" s="231"/>
      <c r="AW31" s="231"/>
      <c r="AX31" s="710" t="s">
        <v>188</v>
      </c>
      <c r="AY31" s="711"/>
      <c r="AZ31" s="711"/>
      <c r="BA31" s="711"/>
      <c r="BB31" s="711"/>
      <c r="BC31" s="711"/>
      <c r="BD31" s="711"/>
      <c r="BE31" s="711"/>
      <c r="BF31" s="712"/>
      <c r="BG31" s="713">
        <v>96.9</v>
      </c>
      <c r="BH31" s="714"/>
      <c r="BI31" s="714"/>
      <c r="BJ31" s="714"/>
      <c r="BK31" s="714"/>
      <c r="BL31" s="714"/>
      <c r="BM31" s="715">
        <v>94.2</v>
      </c>
      <c r="BN31" s="714"/>
      <c r="BO31" s="714"/>
      <c r="BP31" s="714"/>
      <c r="BQ31" s="716"/>
      <c r="BR31" s="713">
        <v>99.6</v>
      </c>
      <c r="BS31" s="714"/>
      <c r="BT31" s="714"/>
      <c r="BU31" s="714"/>
      <c r="BV31" s="714"/>
      <c r="BW31" s="714"/>
      <c r="BX31" s="715">
        <v>96.6</v>
      </c>
      <c r="BY31" s="714"/>
      <c r="BZ31" s="714"/>
      <c r="CA31" s="714"/>
      <c r="CB31" s="716"/>
      <c r="CD31" s="733"/>
      <c r="CE31" s="734"/>
      <c r="CF31" s="681" t="s">
        <v>313</v>
      </c>
      <c r="CG31" s="682"/>
      <c r="CH31" s="682"/>
      <c r="CI31" s="682"/>
      <c r="CJ31" s="682"/>
      <c r="CK31" s="682"/>
      <c r="CL31" s="682"/>
      <c r="CM31" s="682"/>
      <c r="CN31" s="682"/>
      <c r="CO31" s="682"/>
      <c r="CP31" s="682"/>
      <c r="CQ31" s="683"/>
      <c r="CR31" s="642">
        <v>13922</v>
      </c>
      <c r="CS31" s="661"/>
      <c r="CT31" s="661"/>
      <c r="CU31" s="661"/>
      <c r="CV31" s="661"/>
      <c r="CW31" s="661"/>
      <c r="CX31" s="661"/>
      <c r="CY31" s="662"/>
      <c r="CZ31" s="645">
        <v>0.3</v>
      </c>
      <c r="DA31" s="663"/>
      <c r="DB31" s="663"/>
      <c r="DC31" s="664"/>
      <c r="DD31" s="648">
        <v>13534</v>
      </c>
      <c r="DE31" s="661"/>
      <c r="DF31" s="661"/>
      <c r="DG31" s="661"/>
      <c r="DH31" s="661"/>
      <c r="DI31" s="661"/>
      <c r="DJ31" s="661"/>
      <c r="DK31" s="662"/>
      <c r="DL31" s="648">
        <v>13534</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239</v>
      </c>
      <c r="S32" s="643"/>
      <c r="T32" s="643"/>
      <c r="U32" s="643"/>
      <c r="V32" s="643"/>
      <c r="W32" s="643"/>
      <c r="X32" s="643"/>
      <c r="Y32" s="644"/>
      <c r="Z32" s="675" t="s">
        <v>239</v>
      </c>
      <c r="AA32" s="675"/>
      <c r="AB32" s="675"/>
      <c r="AC32" s="675"/>
      <c r="AD32" s="676" t="s">
        <v>233</v>
      </c>
      <c r="AE32" s="676"/>
      <c r="AF32" s="676"/>
      <c r="AG32" s="676"/>
      <c r="AH32" s="676"/>
      <c r="AI32" s="676"/>
      <c r="AJ32" s="676"/>
      <c r="AK32" s="676"/>
      <c r="AL32" s="645" t="s">
        <v>239</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98.8</v>
      </c>
      <c r="BH32" s="661"/>
      <c r="BI32" s="661"/>
      <c r="BJ32" s="661"/>
      <c r="BK32" s="661"/>
      <c r="BL32" s="661"/>
      <c r="BM32" s="646">
        <v>96.5</v>
      </c>
      <c r="BN32" s="727"/>
      <c r="BO32" s="727"/>
      <c r="BP32" s="727"/>
      <c r="BQ32" s="688"/>
      <c r="BR32" s="726">
        <v>99.3</v>
      </c>
      <c r="BS32" s="661"/>
      <c r="BT32" s="661"/>
      <c r="BU32" s="661"/>
      <c r="BV32" s="661"/>
      <c r="BW32" s="661"/>
      <c r="BX32" s="646">
        <v>97.1</v>
      </c>
      <c r="BY32" s="727"/>
      <c r="BZ32" s="727"/>
      <c r="CA32" s="727"/>
      <c r="CB32" s="688"/>
      <c r="CD32" s="735"/>
      <c r="CE32" s="736"/>
      <c r="CF32" s="681" t="s">
        <v>317</v>
      </c>
      <c r="CG32" s="682"/>
      <c r="CH32" s="682"/>
      <c r="CI32" s="682"/>
      <c r="CJ32" s="682"/>
      <c r="CK32" s="682"/>
      <c r="CL32" s="682"/>
      <c r="CM32" s="682"/>
      <c r="CN32" s="682"/>
      <c r="CO32" s="682"/>
      <c r="CP32" s="682"/>
      <c r="CQ32" s="683"/>
      <c r="CR32" s="642" t="s">
        <v>239</v>
      </c>
      <c r="CS32" s="643"/>
      <c r="CT32" s="643"/>
      <c r="CU32" s="643"/>
      <c r="CV32" s="643"/>
      <c r="CW32" s="643"/>
      <c r="CX32" s="643"/>
      <c r="CY32" s="644"/>
      <c r="CZ32" s="645" t="s">
        <v>239</v>
      </c>
      <c r="DA32" s="663"/>
      <c r="DB32" s="663"/>
      <c r="DC32" s="664"/>
      <c r="DD32" s="648" t="s">
        <v>233</v>
      </c>
      <c r="DE32" s="643"/>
      <c r="DF32" s="643"/>
      <c r="DG32" s="643"/>
      <c r="DH32" s="643"/>
      <c r="DI32" s="643"/>
      <c r="DJ32" s="643"/>
      <c r="DK32" s="644"/>
      <c r="DL32" s="648" t="s">
        <v>233</v>
      </c>
      <c r="DM32" s="643"/>
      <c r="DN32" s="643"/>
      <c r="DO32" s="643"/>
      <c r="DP32" s="643"/>
      <c r="DQ32" s="643"/>
      <c r="DR32" s="643"/>
      <c r="DS32" s="643"/>
      <c r="DT32" s="643"/>
      <c r="DU32" s="643"/>
      <c r="DV32" s="644"/>
      <c r="DW32" s="645" t="s">
        <v>233</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261310</v>
      </c>
      <c r="S33" s="643"/>
      <c r="T33" s="643"/>
      <c r="U33" s="643"/>
      <c r="V33" s="643"/>
      <c r="W33" s="643"/>
      <c r="X33" s="643"/>
      <c r="Y33" s="644"/>
      <c r="Z33" s="675">
        <v>5.3</v>
      </c>
      <c r="AA33" s="675"/>
      <c r="AB33" s="675"/>
      <c r="AC33" s="675"/>
      <c r="AD33" s="676" t="s">
        <v>233</v>
      </c>
      <c r="AE33" s="676"/>
      <c r="AF33" s="676"/>
      <c r="AG33" s="676"/>
      <c r="AH33" s="676"/>
      <c r="AI33" s="676"/>
      <c r="AJ33" s="676"/>
      <c r="AK33" s="676"/>
      <c r="AL33" s="645" t="s">
        <v>233</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95.3</v>
      </c>
      <c r="BH33" s="627"/>
      <c r="BI33" s="627"/>
      <c r="BJ33" s="627"/>
      <c r="BK33" s="627"/>
      <c r="BL33" s="627"/>
      <c r="BM33" s="669">
        <v>92.1</v>
      </c>
      <c r="BN33" s="627"/>
      <c r="BO33" s="627"/>
      <c r="BP33" s="627"/>
      <c r="BQ33" s="671"/>
      <c r="BR33" s="709">
        <v>99.7</v>
      </c>
      <c r="BS33" s="627"/>
      <c r="BT33" s="627"/>
      <c r="BU33" s="627"/>
      <c r="BV33" s="627"/>
      <c r="BW33" s="627"/>
      <c r="BX33" s="669">
        <v>95.6</v>
      </c>
      <c r="BY33" s="627"/>
      <c r="BZ33" s="627"/>
      <c r="CA33" s="627"/>
      <c r="CB33" s="671"/>
      <c r="CD33" s="681" t="s">
        <v>320</v>
      </c>
      <c r="CE33" s="682"/>
      <c r="CF33" s="682"/>
      <c r="CG33" s="682"/>
      <c r="CH33" s="682"/>
      <c r="CI33" s="682"/>
      <c r="CJ33" s="682"/>
      <c r="CK33" s="682"/>
      <c r="CL33" s="682"/>
      <c r="CM33" s="682"/>
      <c r="CN33" s="682"/>
      <c r="CO33" s="682"/>
      <c r="CP33" s="682"/>
      <c r="CQ33" s="683"/>
      <c r="CR33" s="642">
        <v>2635704</v>
      </c>
      <c r="CS33" s="661"/>
      <c r="CT33" s="661"/>
      <c r="CU33" s="661"/>
      <c r="CV33" s="661"/>
      <c r="CW33" s="661"/>
      <c r="CX33" s="661"/>
      <c r="CY33" s="662"/>
      <c r="CZ33" s="645">
        <v>55.4</v>
      </c>
      <c r="DA33" s="663"/>
      <c r="DB33" s="663"/>
      <c r="DC33" s="664"/>
      <c r="DD33" s="648">
        <v>1443154</v>
      </c>
      <c r="DE33" s="661"/>
      <c r="DF33" s="661"/>
      <c r="DG33" s="661"/>
      <c r="DH33" s="661"/>
      <c r="DI33" s="661"/>
      <c r="DJ33" s="661"/>
      <c r="DK33" s="662"/>
      <c r="DL33" s="648">
        <v>961366</v>
      </c>
      <c r="DM33" s="661"/>
      <c r="DN33" s="661"/>
      <c r="DO33" s="661"/>
      <c r="DP33" s="661"/>
      <c r="DQ33" s="661"/>
      <c r="DR33" s="661"/>
      <c r="DS33" s="661"/>
      <c r="DT33" s="661"/>
      <c r="DU33" s="661"/>
      <c r="DV33" s="662"/>
      <c r="DW33" s="645">
        <v>38.6</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21084</v>
      </c>
      <c r="S34" s="643"/>
      <c r="T34" s="643"/>
      <c r="U34" s="643"/>
      <c r="V34" s="643"/>
      <c r="W34" s="643"/>
      <c r="X34" s="643"/>
      <c r="Y34" s="644"/>
      <c r="Z34" s="675">
        <v>0.4</v>
      </c>
      <c r="AA34" s="675"/>
      <c r="AB34" s="675"/>
      <c r="AC34" s="675"/>
      <c r="AD34" s="676">
        <v>8038</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544187</v>
      </c>
      <c r="CS34" s="643"/>
      <c r="CT34" s="643"/>
      <c r="CU34" s="643"/>
      <c r="CV34" s="643"/>
      <c r="CW34" s="643"/>
      <c r="CX34" s="643"/>
      <c r="CY34" s="644"/>
      <c r="CZ34" s="645">
        <v>11.4</v>
      </c>
      <c r="DA34" s="663"/>
      <c r="DB34" s="663"/>
      <c r="DC34" s="664"/>
      <c r="DD34" s="648">
        <v>386852</v>
      </c>
      <c r="DE34" s="643"/>
      <c r="DF34" s="643"/>
      <c r="DG34" s="643"/>
      <c r="DH34" s="643"/>
      <c r="DI34" s="643"/>
      <c r="DJ34" s="643"/>
      <c r="DK34" s="644"/>
      <c r="DL34" s="648">
        <v>269451</v>
      </c>
      <c r="DM34" s="643"/>
      <c r="DN34" s="643"/>
      <c r="DO34" s="643"/>
      <c r="DP34" s="643"/>
      <c r="DQ34" s="643"/>
      <c r="DR34" s="643"/>
      <c r="DS34" s="643"/>
      <c r="DT34" s="643"/>
      <c r="DU34" s="643"/>
      <c r="DV34" s="644"/>
      <c r="DW34" s="645">
        <v>10.8</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32655</v>
      </c>
      <c r="S35" s="643"/>
      <c r="T35" s="643"/>
      <c r="U35" s="643"/>
      <c r="V35" s="643"/>
      <c r="W35" s="643"/>
      <c r="X35" s="643"/>
      <c r="Y35" s="644"/>
      <c r="Z35" s="675">
        <v>0.7</v>
      </c>
      <c r="AA35" s="675"/>
      <c r="AB35" s="675"/>
      <c r="AC35" s="675"/>
      <c r="AD35" s="676" t="s">
        <v>239</v>
      </c>
      <c r="AE35" s="676"/>
      <c r="AF35" s="676"/>
      <c r="AG35" s="676"/>
      <c r="AH35" s="676"/>
      <c r="AI35" s="676"/>
      <c r="AJ35" s="676"/>
      <c r="AK35" s="676"/>
      <c r="AL35" s="645" t="s">
        <v>233</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50439</v>
      </c>
      <c r="CS35" s="661"/>
      <c r="CT35" s="661"/>
      <c r="CU35" s="661"/>
      <c r="CV35" s="661"/>
      <c r="CW35" s="661"/>
      <c r="CX35" s="661"/>
      <c r="CY35" s="662"/>
      <c r="CZ35" s="645">
        <v>1.1000000000000001</v>
      </c>
      <c r="DA35" s="663"/>
      <c r="DB35" s="663"/>
      <c r="DC35" s="664"/>
      <c r="DD35" s="648">
        <v>39654</v>
      </c>
      <c r="DE35" s="661"/>
      <c r="DF35" s="661"/>
      <c r="DG35" s="661"/>
      <c r="DH35" s="661"/>
      <c r="DI35" s="661"/>
      <c r="DJ35" s="661"/>
      <c r="DK35" s="662"/>
      <c r="DL35" s="648">
        <v>120</v>
      </c>
      <c r="DM35" s="661"/>
      <c r="DN35" s="661"/>
      <c r="DO35" s="661"/>
      <c r="DP35" s="661"/>
      <c r="DQ35" s="661"/>
      <c r="DR35" s="661"/>
      <c r="DS35" s="661"/>
      <c r="DT35" s="661"/>
      <c r="DU35" s="661"/>
      <c r="DV35" s="662"/>
      <c r="DW35" s="645">
        <v>0</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152536</v>
      </c>
      <c r="S36" s="643"/>
      <c r="T36" s="643"/>
      <c r="U36" s="643"/>
      <c r="V36" s="643"/>
      <c r="W36" s="643"/>
      <c r="X36" s="643"/>
      <c r="Y36" s="644"/>
      <c r="Z36" s="675">
        <v>3.1</v>
      </c>
      <c r="AA36" s="675"/>
      <c r="AB36" s="675"/>
      <c r="AC36" s="675"/>
      <c r="AD36" s="676" t="s">
        <v>239</v>
      </c>
      <c r="AE36" s="676"/>
      <c r="AF36" s="676"/>
      <c r="AG36" s="676"/>
      <c r="AH36" s="676"/>
      <c r="AI36" s="676"/>
      <c r="AJ36" s="676"/>
      <c r="AK36" s="676"/>
      <c r="AL36" s="645" t="s">
        <v>239</v>
      </c>
      <c r="AM36" s="646"/>
      <c r="AN36" s="646"/>
      <c r="AO36" s="677"/>
      <c r="AP36" s="235"/>
      <c r="AQ36" s="694" t="s">
        <v>328</v>
      </c>
      <c r="AR36" s="695"/>
      <c r="AS36" s="695"/>
      <c r="AT36" s="695"/>
      <c r="AU36" s="695"/>
      <c r="AV36" s="695"/>
      <c r="AW36" s="695"/>
      <c r="AX36" s="695"/>
      <c r="AY36" s="696"/>
      <c r="AZ36" s="697">
        <v>418516</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11835</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1478309</v>
      </c>
      <c r="CS36" s="643"/>
      <c r="CT36" s="643"/>
      <c r="CU36" s="643"/>
      <c r="CV36" s="643"/>
      <c r="CW36" s="643"/>
      <c r="CX36" s="643"/>
      <c r="CY36" s="644"/>
      <c r="CZ36" s="645">
        <v>31.1</v>
      </c>
      <c r="DA36" s="663"/>
      <c r="DB36" s="663"/>
      <c r="DC36" s="664"/>
      <c r="DD36" s="648">
        <v>539806</v>
      </c>
      <c r="DE36" s="643"/>
      <c r="DF36" s="643"/>
      <c r="DG36" s="643"/>
      <c r="DH36" s="643"/>
      <c r="DI36" s="643"/>
      <c r="DJ36" s="643"/>
      <c r="DK36" s="644"/>
      <c r="DL36" s="648">
        <v>344872</v>
      </c>
      <c r="DM36" s="643"/>
      <c r="DN36" s="643"/>
      <c r="DO36" s="643"/>
      <c r="DP36" s="643"/>
      <c r="DQ36" s="643"/>
      <c r="DR36" s="643"/>
      <c r="DS36" s="643"/>
      <c r="DT36" s="643"/>
      <c r="DU36" s="643"/>
      <c r="DV36" s="644"/>
      <c r="DW36" s="645">
        <v>13.8</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86870</v>
      </c>
      <c r="S37" s="643"/>
      <c r="T37" s="643"/>
      <c r="U37" s="643"/>
      <c r="V37" s="643"/>
      <c r="W37" s="643"/>
      <c r="X37" s="643"/>
      <c r="Y37" s="644"/>
      <c r="Z37" s="675">
        <v>1.7</v>
      </c>
      <c r="AA37" s="675"/>
      <c r="AB37" s="675"/>
      <c r="AC37" s="675"/>
      <c r="AD37" s="676" t="s">
        <v>233</v>
      </c>
      <c r="AE37" s="676"/>
      <c r="AF37" s="676"/>
      <c r="AG37" s="676"/>
      <c r="AH37" s="676"/>
      <c r="AI37" s="676"/>
      <c r="AJ37" s="676"/>
      <c r="AK37" s="676"/>
      <c r="AL37" s="645" t="s">
        <v>233</v>
      </c>
      <c r="AM37" s="646"/>
      <c r="AN37" s="646"/>
      <c r="AO37" s="677"/>
      <c r="AQ37" s="685" t="s">
        <v>332</v>
      </c>
      <c r="AR37" s="686"/>
      <c r="AS37" s="686"/>
      <c r="AT37" s="686"/>
      <c r="AU37" s="686"/>
      <c r="AV37" s="686"/>
      <c r="AW37" s="686"/>
      <c r="AX37" s="686"/>
      <c r="AY37" s="687"/>
      <c r="AZ37" s="642">
        <v>148876</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10172</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753933</v>
      </c>
      <c r="CS37" s="661"/>
      <c r="CT37" s="661"/>
      <c r="CU37" s="661"/>
      <c r="CV37" s="661"/>
      <c r="CW37" s="661"/>
      <c r="CX37" s="661"/>
      <c r="CY37" s="662"/>
      <c r="CZ37" s="645">
        <v>15.9</v>
      </c>
      <c r="DA37" s="663"/>
      <c r="DB37" s="663"/>
      <c r="DC37" s="664"/>
      <c r="DD37" s="648">
        <v>265586</v>
      </c>
      <c r="DE37" s="661"/>
      <c r="DF37" s="661"/>
      <c r="DG37" s="661"/>
      <c r="DH37" s="661"/>
      <c r="DI37" s="661"/>
      <c r="DJ37" s="661"/>
      <c r="DK37" s="662"/>
      <c r="DL37" s="648">
        <v>237765</v>
      </c>
      <c r="DM37" s="661"/>
      <c r="DN37" s="661"/>
      <c r="DO37" s="661"/>
      <c r="DP37" s="661"/>
      <c r="DQ37" s="661"/>
      <c r="DR37" s="661"/>
      <c r="DS37" s="661"/>
      <c r="DT37" s="661"/>
      <c r="DU37" s="661"/>
      <c r="DV37" s="662"/>
      <c r="DW37" s="645">
        <v>9.5</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130700</v>
      </c>
      <c r="S38" s="643"/>
      <c r="T38" s="643"/>
      <c r="U38" s="643"/>
      <c r="V38" s="643"/>
      <c r="W38" s="643"/>
      <c r="X38" s="643"/>
      <c r="Y38" s="644"/>
      <c r="Z38" s="675">
        <v>2.6</v>
      </c>
      <c r="AA38" s="675"/>
      <c r="AB38" s="675"/>
      <c r="AC38" s="675"/>
      <c r="AD38" s="676">
        <v>2074</v>
      </c>
      <c r="AE38" s="676"/>
      <c r="AF38" s="676"/>
      <c r="AG38" s="676"/>
      <c r="AH38" s="676"/>
      <c r="AI38" s="676"/>
      <c r="AJ38" s="676"/>
      <c r="AK38" s="676"/>
      <c r="AL38" s="645">
        <v>0.1</v>
      </c>
      <c r="AM38" s="646"/>
      <c r="AN38" s="646"/>
      <c r="AO38" s="677"/>
      <c r="AQ38" s="685" t="s">
        <v>336</v>
      </c>
      <c r="AR38" s="686"/>
      <c r="AS38" s="686"/>
      <c r="AT38" s="686"/>
      <c r="AU38" s="686"/>
      <c r="AV38" s="686"/>
      <c r="AW38" s="686"/>
      <c r="AX38" s="686"/>
      <c r="AY38" s="687"/>
      <c r="AZ38" s="642">
        <v>29537</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531</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412353</v>
      </c>
      <c r="CS38" s="643"/>
      <c r="CT38" s="643"/>
      <c r="CU38" s="643"/>
      <c r="CV38" s="643"/>
      <c r="CW38" s="643"/>
      <c r="CX38" s="643"/>
      <c r="CY38" s="644"/>
      <c r="CZ38" s="645">
        <v>8.6999999999999993</v>
      </c>
      <c r="DA38" s="663"/>
      <c r="DB38" s="663"/>
      <c r="DC38" s="664"/>
      <c r="DD38" s="648">
        <v>386358</v>
      </c>
      <c r="DE38" s="643"/>
      <c r="DF38" s="643"/>
      <c r="DG38" s="643"/>
      <c r="DH38" s="643"/>
      <c r="DI38" s="643"/>
      <c r="DJ38" s="643"/>
      <c r="DK38" s="644"/>
      <c r="DL38" s="648">
        <v>346923</v>
      </c>
      <c r="DM38" s="643"/>
      <c r="DN38" s="643"/>
      <c r="DO38" s="643"/>
      <c r="DP38" s="643"/>
      <c r="DQ38" s="643"/>
      <c r="DR38" s="643"/>
      <c r="DS38" s="643"/>
      <c r="DT38" s="643"/>
      <c r="DU38" s="643"/>
      <c r="DV38" s="644"/>
      <c r="DW38" s="645">
        <v>13.9</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725800</v>
      </c>
      <c r="S39" s="643"/>
      <c r="T39" s="643"/>
      <c r="U39" s="643"/>
      <c r="V39" s="643"/>
      <c r="W39" s="643"/>
      <c r="X39" s="643"/>
      <c r="Y39" s="644"/>
      <c r="Z39" s="675">
        <v>14.6</v>
      </c>
      <c r="AA39" s="675"/>
      <c r="AB39" s="675"/>
      <c r="AC39" s="675"/>
      <c r="AD39" s="676" t="s">
        <v>233</v>
      </c>
      <c r="AE39" s="676"/>
      <c r="AF39" s="676"/>
      <c r="AG39" s="676"/>
      <c r="AH39" s="676"/>
      <c r="AI39" s="676"/>
      <c r="AJ39" s="676"/>
      <c r="AK39" s="676"/>
      <c r="AL39" s="645" t="s">
        <v>239</v>
      </c>
      <c r="AM39" s="646"/>
      <c r="AN39" s="646"/>
      <c r="AO39" s="677"/>
      <c r="AQ39" s="685" t="s">
        <v>340</v>
      </c>
      <c r="AR39" s="686"/>
      <c r="AS39" s="686"/>
      <c r="AT39" s="686"/>
      <c r="AU39" s="686"/>
      <c r="AV39" s="686"/>
      <c r="AW39" s="686"/>
      <c r="AX39" s="686"/>
      <c r="AY39" s="687"/>
      <c r="AZ39" s="642">
        <v>14800</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826</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116916</v>
      </c>
      <c r="CS39" s="661"/>
      <c r="CT39" s="661"/>
      <c r="CU39" s="661"/>
      <c r="CV39" s="661"/>
      <c r="CW39" s="661"/>
      <c r="CX39" s="661"/>
      <c r="CY39" s="662"/>
      <c r="CZ39" s="645">
        <v>2.5</v>
      </c>
      <c r="DA39" s="663"/>
      <c r="DB39" s="663"/>
      <c r="DC39" s="664"/>
      <c r="DD39" s="648">
        <v>87484</v>
      </c>
      <c r="DE39" s="661"/>
      <c r="DF39" s="661"/>
      <c r="DG39" s="661"/>
      <c r="DH39" s="661"/>
      <c r="DI39" s="661"/>
      <c r="DJ39" s="661"/>
      <c r="DK39" s="662"/>
      <c r="DL39" s="648" t="s">
        <v>239</v>
      </c>
      <c r="DM39" s="661"/>
      <c r="DN39" s="661"/>
      <c r="DO39" s="661"/>
      <c r="DP39" s="661"/>
      <c r="DQ39" s="661"/>
      <c r="DR39" s="661"/>
      <c r="DS39" s="661"/>
      <c r="DT39" s="661"/>
      <c r="DU39" s="661"/>
      <c r="DV39" s="662"/>
      <c r="DW39" s="645" t="s">
        <v>233</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239</v>
      </c>
      <c r="S40" s="643"/>
      <c r="T40" s="643"/>
      <c r="U40" s="643"/>
      <c r="V40" s="643"/>
      <c r="W40" s="643"/>
      <c r="X40" s="643"/>
      <c r="Y40" s="644"/>
      <c r="Z40" s="675" t="s">
        <v>233</v>
      </c>
      <c r="AA40" s="675"/>
      <c r="AB40" s="675"/>
      <c r="AC40" s="675"/>
      <c r="AD40" s="676" t="s">
        <v>239</v>
      </c>
      <c r="AE40" s="676"/>
      <c r="AF40" s="676"/>
      <c r="AG40" s="676"/>
      <c r="AH40" s="676"/>
      <c r="AI40" s="676"/>
      <c r="AJ40" s="676"/>
      <c r="AK40" s="676"/>
      <c r="AL40" s="645" t="s">
        <v>233</v>
      </c>
      <c r="AM40" s="646"/>
      <c r="AN40" s="646"/>
      <c r="AO40" s="677"/>
      <c r="AQ40" s="685" t="s">
        <v>344</v>
      </c>
      <c r="AR40" s="686"/>
      <c r="AS40" s="686"/>
      <c r="AT40" s="686"/>
      <c r="AU40" s="686"/>
      <c r="AV40" s="686"/>
      <c r="AW40" s="686"/>
      <c r="AX40" s="686"/>
      <c r="AY40" s="687"/>
      <c r="AZ40" s="642">
        <v>794</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101</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33500</v>
      </c>
      <c r="CS40" s="643"/>
      <c r="CT40" s="643"/>
      <c r="CU40" s="643"/>
      <c r="CV40" s="643"/>
      <c r="CW40" s="643"/>
      <c r="CX40" s="643"/>
      <c r="CY40" s="644"/>
      <c r="CZ40" s="645">
        <v>0.7</v>
      </c>
      <c r="DA40" s="663"/>
      <c r="DB40" s="663"/>
      <c r="DC40" s="664"/>
      <c r="DD40" s="648">
        <v>3000</v>
      </c>
      <c r="DE40" s="643"/>
      <c r="DF40" s="643"/>
      <c r="DG40" s="643"/>
      <c r="DH40" s="643"/>
      <c r="DI40" s="643"/>
      <c r="DJ40" s="643"/>
      <c r="DK40" s="644"/>
      <c r="DL40" s="648" t="s">
        <v>239</v>
      </c>
      <c r="DM40" s="643"/>
      <c r="DN40" s="643"/>
      <c r="DO40" s="643"/>
      <c r="DP40" s="643"/>
      <c r="DQ40" s="643"/>
      <c r="DR40" s="643"/>
      <c r="DS40" s="643"/>
      <c r="DT40" s="643"/>
      <c r="DU40" s="643"/>
      <c r="DV40" s="644"/>
      <c r="DW40" s="645" t="s">
        <v>233</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v>18000</v>
      </c>
      <c r="S41" s="643"/>
      <c r="T41" s="643"/>
      <c r="U41" s="643"/>
      <c r="V41" s="643"/>
      <c r="W41" s="643"/>
      <c r="X41" s="643"/>
      <c r="Y41" s="644"/>
      <c r="Z41" s="675">
        <v>0.4</v>
      </c>
      <c r="AA41" s="675"/>
      <c r="AB41" s="675"/>
      <c r="AC41" s="675"/>
      <c r="AD41" s="676" t="s">
        <v>233</v>
      </c>
      <c r="AE41" s="676"/>
      <c r="AF41" s="676"/>
      <c r="AG41" s="676"/>
      <c r="AH41" s="676"/>
      <c r="AI41" s="676"/>
      <c r="AJ41" s="676"/>
      <c r="AK41" s="676"/>
      <c r="AL41" s="645" t="s">
        <v>239</v>
      </c>
      <c r="AM41" s="646"/>
      <c r="AN41" s="646"/>
      <c r="AO41" s="677"/>
      <c r="AQ41" s="685" t="s">
        <v>349</v>
      </c>
      <c r="AR41" s="686"/>
      <c r="AS41" s="686"/>
      <c r="AT41" s="686"/>
      <c r="AU41" s="686"/>
      <c r="AV41" s="686"/>
      <c r="AW41" s="686"/>
      <c r="AX41" s="686"/>
      <c r="AY41" s="687"/>
      <c r="AZ41" s="642">
        <v>30251</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4</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239</v>
      </c>
      <c r="CS41" s="661"/>
      <c r="CT41" s="661"/>
      <c r="CU41" s="661"/>
      <c r="CV41" s="661"/>
      <c r="CW41" s="661"/>
      <c r="CX41" s="661"/>
      <c r="CY41" s="662"/>
      <c r="CZ41" s="645" t="s">
        <v>239</v>
      </c>
      <c r="DA41" s="663"/>
      <c r="DB41" s="663"/>
      <c r="DC41" s="664"/>
      <c r="DD41" s="648" t="s">
        <v>239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t="s">
        <v>239</v>
      </c>
      <c r="S42" s="643"/>
      <c r="T42" s="643"/>
      <c r="U42" s="643"/>
      <c r="V42" s="643"/>
      <c r="W42" s="643"/>
      <c r="X42" s="643"/>
      <c r="Y42" s="644"/>
      <c r="Z42" s="675" t="s">
        <v>239</v>
      </c>
      <c r="AA42" s="675"/>
      <c r="AB42" s="675"/>
      <c r="AC42" s="675"/>
      <c r="AD42" s="676" t="s">
        <v>239</v>
      </c>
      <c r="AE42" s="676"/>
      <c r="AF42" s="676"/>
      <c r="AG42" s="676"/>
      <c r="AH42" s="676"/>
      <c r="AI42" s="676"/>
      <c r="AJ42" s="676"/>
      <c r="AK42" s="676"/>
      <c r="AL42" s="645" t="s">
        <v>233</v>
      </c>
      <c r="AM42" s="646"/>
      <c r="AN42" s="646"/>
      <c r="AO42" s="677"/>
      <c r="AQ42" s="678" t="s">
        <v>353</v>
      </c>
      <c r="AR42" s="679"/>
      <c r="AS42" s="679"/>
      <c r="AT42" s="679"/>
      <c r="AU42" s="679"/>
      <c r="AV42" s="679"/>
      <c r="AW42" s="679"/>
      <c r="AX42" s="679"/>
      <c r="AY42" s="680"/>
      <c r="AZ42" s="626">
        <v>194258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277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658317</v>
      </c>
      <c r="CS42" s="643"/>
      <c r="CT42" s="643"/>
      <c r="CU42" s="643"/>
      <c r="CV42" s="643"/>
      <c r="CW42" s="643"/>
      <c r="CX42" s="643"/>
      <c r="CY42" s="644"/>
      <c r="CZ42" s="645">
        <v>13.8</v>
      </c>
      <c r="DA42" s="646"/>
      <c r="DB42" s="646"/>
      <c r="DC42" s="647"/>
      <c r="DD42" s="648">
        <v>228232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4967158</v>
      </c>
      <c r="S43" s="665"/>
      <c r="T43" s="665"/>
      <c r="U43" s="665"/>
      <c r="V43" s="665"/>
      <c r="W43" s="665"/>
      <c r="X43" s="665"/>
      <c r="Y43" s="666"/>
      <c r="Z43" s="667">
        <v>100</v>
      </c>
      <c r="AA43" s="667"/>
      <c r="AB43" s="667"/>
      <c r="AC43" s="667"/>
      <c r="AD43" s="668">
        <v>2474503</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6387</v>
      </c>
      <c r="CS43" s="661"/>
      <c r="CT43" s="661"/>
      <c r="CU43" s="661"/>
      <c r="CV43" s="661"/>
      <c r="CW43" s="661"/>
      <c r="CX43" s="661"/>
      <c r="CY43" s="662"/>
      <c r="CZ43" s="645">
        <v>0.1</v>
      </c>
      <c r="DA43" s="663"/>
      <c r="DB43" s="663"/>
      <c r="DC43" s="664"/>
      <c r="DD43" s="648">
        <v>6387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629051</v>
      </c>
      <c r="CS44" s="643"/>
      <c r="CT44" s="643"/>
      <c r="CU44" s="643"/>
      <c r="CV44" s="643"/>
      <c r="CW44" s="643"/>
      <c r="CX44" s="643"/>
      <c r="CY44" s="644"/>
      <c r="CZ44" s="645">
        <v>13.2</v>
      </c>
      <c r="DA44" s="646"/>
      <c r="DB44" s="646"/>
      <c r="DC44" s="647"/>
      <c r="DD44" s="648">
        <v>209507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338033</v>
      </c>
      <c r="CS45" s="661"/>
      <c r="CT45" s="661"/>
      <c r="CU45" s="661"/>
      <c r="CV45" s="661"/>
      <c r="CW45" s="661"/>
      <c r="CX45" s="661"/>
      <c r="CY45" s="662"/>
      <c r="CZ45" s="645">
        <v>7.1</v>
      </c>
      <c r="DA45" s="663"/>
      <c r="DB45" s="663"/>
      <c r="DC45" s="664"/>
      <c r="DD45" s="648">
        <v>42653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291018</v>
      </c>
      <c r="CS46" s="643"/>
      <c r="CT46" s="643"/>
      <c r="CU46" s="643"/>
      <c r="CV46" s="643"/>
      <c r="CW46" s="643"/>
      <c r="CX46" s="643"/>
      <c r="CY46" s="644"/>
      <c r="CZ46" s="645">
        <v>6.1</v>
      </c>
      <c r="DA46" s="646"/>
      <c r="DB46" s="646"/>
      <c r="DC46" s="647"/>
      <c r="DD46" s="648">
        <v>166854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29266</v>
      </c>
      <c r="CS47" s="661"/>
      <c r="CT47" s="661"/>
      <c r="CU47" s="661"/>
      <c r="CV47" s="661"/>
      <c r="CW47" s="661"/>
      <c r="CX47" s="661"/>
      <c r="CY47" s="662"/>
      <c r="CZ47" s="645">
        <v>0.6</v>
      </c>
      <c r="DA47" s="663"/>
      <c r="DB47" s="663"/>
      <c r="DC47" s="664"/>
      <c r="DD47" s="648">
        <v>18725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239</v>
      </c>
      <c r="CS48" s="643"/>
      <c r="CT48" s="643"/>
      <c r="CU48" s="643"/>
      <c r="CV48" s="643"/>
      <c r="CW48" s="643"/>
      <c r="CX48" s="643"/>
      <c r="CY48" s="644"/>
      <c r="CZ48" s="645" t="s">
        <v>239</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4756249</v>
      </c>
      <c r="CS49" s="627"/>
      <c r="CT49" s="627"/>
      <c r="CU49" s="627"/>
      <c r="CV49" s="627"/>
      <c r="CW49" s="627"/>
      <c r="CX49" s="627"/>
      <c r="CY49" s="628"/>
      <c r="CZ49" s="629">
        <v>100</v>
      </c>
      <c r="DA49" s="630"/>
      <c r="DB49" s="630"/>
      <c r="DC49" s="631"/>
      <c r="DD49" s="632">
        <v>2911783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jRL0p3c2wroIE3xKlhFwMSNZukt7DqNofyquQzHULFyhRVUM9EYEuhdaEwCL/8vrJ+7e8WGHwPgoaMDPM0v9Q==" saltValue="vIXsJpzDW+sDvhcvcTzZ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64" zoomScale="70" zoomScaleNormal="25" zoomScaleSheetLayoutView="70" workbookViewId="0">
      <selection activeCell="BI84" sqref="BI8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4967</v>
      </c>
      <c r="R7" s="1162"/>
      <c r="S7" s="1162"/>
      <c r="T7" s="1162"/>
      <c r="U7" s="1162"/>
      <c r="V7" s="1162">
        <v>4756</v>
      </c>
      <c r="W7" s="1162"/>
      <c r="X7" s="1162"/>
      <c r="Y7" s="1162"/>
      <c r="Z7" s="1162"/>
      <c r="AA7" s="1162">
        <v>211</v>
      </c>
      <c r="AB7" s="1162"/>
      <c r="AC7" s="1162"/>
      <c r="AD7" s="1162"/>
      <c r="AE7" s="1163"/>
      <c r="AF7" s="1164">
        <v>129</v>
      </c>
      <c r="AG7" s="1165"/>
      <c r="AH7" s="1165"/>
      <c r="AI7" s="1165"/>
      <c r="AJ7" s="1166"/>
      <c r="AK7" s="1148">
        <v>6</v>
      </c>
      <c r="AL7" s="1149"/>
      <c r="AM7" s="1149"/>
      <c r="AN7" s="1149"/>
      <c r="AO7" s="1149"/>
      <c r="AP7" s="1149">
        <v>4174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4967</v>
      </c>
      <c r="R23" s="1126"/>
      <c r="S23" s="1126"/>
      <c r="T23" s="1126"/>
      <c r="U23" s="1126"/>
      <c r="V23" s="1126">
        <v>4756</v>
      </c>
      <c r="W23" s="1126"/>
      <c r="X23" s="1126"/>
      <c r="Y23" s="1126"/>
      <c r="Z23" s="1126"/>
      <c r="AA23" s="1126">
        <v>211</v>
      </c>
      <c r="AB23" s="1126"/>
      <c r="AC23" s="1126"/>
      <c r="AD23" s="1126"/>
      <c r="AE23" s="1127"/>
      <c r="AF23" s="1128">
        <v>129</v>
      </c>
      <c r="AG23" s="1126"/>
      <c r="AH23" s="1126"/>
      <c r="AI23" s="1126"/>
      <c r="AJ23" s="1129"/>
      <c r="AK23" s="1130"/>
      <c r="AL23" s="1131"/>
      <c r="AM23" s="1131"/>
      <c r="AN23" s="1131"/>
      <c r="AO23" s="1131"/>
      <c r="AP23" s="1126">
        <v>4174</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351</v>
      </c>
      <c r="R28" s="1111"/>
      <c r="S28" s="1111"/>
      <c r="T28" s="1111"/>
      <c r="U28" s="1111"/>
      <c r="V28" s="1111">
        <v>339</v>
      </c>
      <c r="W28" s="1111"/>
      <c r="X28" s="1111"/>
      <c r="Y28" s="1111"/>
      <c r="Z28" s="1111"/>
      <c r="AA28" s="1111">
        <v>12</v>
      </c>
      <c r="AB28" s="1111"/>
      <c r="AC28" s="1111"/>
      <c r="AD28" s="1111"/>
      <c r="AE28" s="1112"/>
      <c r="AF28" s="1113">
        <v>12</v>
      </c>
      <c r="AG28" s="1111"/>
      <c r="AH28" s="1111"/>
      <c r="AI28" s="1111"/>
      <c r="AJ28" s="1114"/>
      <c r="AK28" s="1115">
        <v>22</v>
      </c>
      <c r="AL28" s="1103"/>
      <c r="AM28" s="1103"/>
      <c r="AN28" s="1103"/>
      <c r="AO28" s="1103"/>
      <c r="AP28" s="1103" t="s">
        <v>525</v>
      </c>
      <c r="AQ28" s="1103"/>
      <c r="AR28" s="1103"/>
      <c r="AS28" s="1103"/>
      <c r="AT28" s="1103"/>
      <c r="AU28" s="1103" t="s">
        <v>525</v>
      </c>
      <c r="AV28" s="1103"/>
      <c r="AW28" s="1103"/>
      <c r="AX28" s="1103"/>
      <c r="AY28" s="1103"/>
      <c r="AZ28" s="1104" t="s">
        <v>525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80</v>
      </c>
      <c r="R29" s="1101"/>
      <c r="S29" s="1101"/>
      <c r="T29" s="1101"/>
      <c r="U29" s="1101"/>
      <c r="V29" s="1101">
        <v>77</v>
      </c>
      <c r="W29" s="1101"/>
      <c r="X29" s="1101"/>
      <c r="Y29" s="1101"/>
      <c r="Z29" s="1101"/>
      <c r="AA29" s="1101">
        <v>3</v>
      </c>
      <c r="AB29" s="1101"/>
      <c r="AC29" s="1101"/>
      <c r="AD29" s="1101"/>
      <c r="AE29" s="1102"/>
      <c r="AF29" s="1094">
        <v>3</v>
      </c>
      <c r="AG29" s="1095"/>
      <c r="AH29" s="1095"/>
      <c r="AI29" s="1095"/>
      <c r="AJ29" s="1096"/>
      <c r="AK29" s="1037">
        <v>25</v>
      </c>
      <c r="AL29" s="1028"/>
      <c r="AM29" s="1028"/>
      <c r="AN29" s="1028"/>
      <c r="AO29" s="1028"/>
      <c r="AP29" s="1028" t="s">
        <v>525</v>
      </c>
      <c r="AQ29" s="1028"/>
      <c r="AR29" s="1028"/>
      <c r="AS29" s="1028"/>
      <c r="AT29" s="1028"/>
      <c r="AU29" s="1028" t="s">
        <v>525</v>
      </c>
      <c r="AV29" s="1028"/>
      <c r="AW29" s="1028"/>
      <c r="AX29" s="1028"/>
      <c r="AY29" s="1028"/>
      <c r="AZ29" s="1099" t="s">
        <v>525</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29</v>
      </c>
      <c r="R30" s="1101"/>
      <c r="S30" s="1101"/>
      <c r="T30" s="1101"/>
      <c r="U30" s="1101"/>
      <c r="V30" s="1101">
        <v>27</v>
      </c>
      <c r="W30" s="1101"/>
      <c r="X30" s="1101"/>
      <c r="Y30" s="1101"/>
      <c r="Z30" s="1101"/>
      <c r="AA30" s="1101">
        <v>2</v>
      </c>
      <c r="AB30" s="1101"/>
      <c r="AC30" s="1101"/>
      <c r="AD30" s="1101"/>
      <c r="AE30" s="1102"/>
      <c r="AF30" s="1094">
        <v>2</v>
      </c>
      <c r="AG30" s="1095"/>
      <c r="AH30" s="1095"/>
      <c r="AI30" s="1095"/>
      <c r="AJ30" s="1096"/>
      <c r="AK30" s="1037">
        <v>15</v>
      </c>
      <c r="AL30" s="1028"/>
      <c r="AM30" s="1028"/>
      <c r="AN30" s="1028"/>
      <c r="AO30" s="1028"/>
      <c r="AP30" s="1028" t="s">
        <v>525</v>
      </c>
      <c r="AQ30" s="1028"/>
      <c r="AR30" s="1028"/>
      <c r="AS30" s="1028"/>
      <c r="AT30" s="1028"/>
      <c r="AU30" s="1028" t="s">
        <v>525</v>
      </c>
      <c r="AV30" s="1028"/>
      <c r="AW30" s="1028"/>
      <c r="AX30" s="1028"/>
      <c r="AY30" s="1028"/>
      <c r="AZ30" s="1099" t="s">
        <v>525</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169</v>
      </c>
      <c r="R31" s="1101"/>
      <c r="S31" s="1101"/>
      <c r="T31" s="1101"/>
      <c r="U31" s="1101"/>
      <c r="V31" s="1101">
        <v>163</v>
      </c>
      <c r="W31" s="1101"/>
      <c r="X31" s="1101"/>
      <c r="Y31" s="1101"/>
      <c r="Z31" s="1101"/>
      <c r="AA31" s="1101">
        <v>6</v>
      </c>
      <c r="AB31" s="1101"/>
      <c r="AC31" s="1101"/>
      <c r="AD31" s="1101"/>
      <c r="AE31" s="1102"/>
      <c r="AF31" s="1094">
        <v>6</v>
      </c>
      <c r="AG31" s="1095"/>
      <c r="AH31" s="1095"/>
      <c r="AI31" s="1095"/>
      <c r="AJ31" s="1096"/>
      <c r="AK31" s="1037">
        <v>30</v>
      </c>
      <c r="AL31" s="1028"/>
      <c r="AM31" s="1028"/>
      <c r="AN31" s="1028"/>
      <c r="AO31" s="1028"/>
      <c r="AP31" s="1028">
        <v>661</v>
      </c>
      <c r="AQ31" s="1028"/>
      <c r="AR31" s="1028"/>
      <c r="AS31" s="1028"/>
      <c r="AT31" s="1028"/>
      <c r="AU31" s="1028">
        <v>331</v>
      </c>
      <c r="AV31" s="1028"/>
      <c r="AW31" s="1028"/>
      <c r="AX31" s="1028"/>
      <c r="AY31" s="1028"/>
      <c r="AZ31" s="1099" t="s">
        <v>525</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80</v>
      </c>
      <c r="R32" s="1101"/>
      <c r="S32" s="1101"/>
      <c r="T32" s="1101"/>
      <c r="U32" s="1101"/>
      <c r="V32" s="1101">
        <v>78</v>
      </c>
      <c r="W32" s="1101"/>
      <c r="X32" s="1101"/>
      <c r="Y32" s="1101"/>
      <c r="Z32" s="1101"/>
      <c r="AA32" s="1101">
        <v>2</v>
      </c>
      <c r="AB32" s="1101"/>
      <c r="AC32" s="1101"/>
      <c r="AD32" s="1101"/>
      <c r="AE32" s="1102"/>
      <c r="AF32" s="1094">
        <v>2</v>
      </c>
      <c r="AG32" s="1095"/>
      <c r="AH32" s="1095"/>
      <c r="AI32" s="1095"/>
      <c r="AJ32" s="1096"/>
      <c r="AK32" s="1037">
        <v>50</v>
      </c>
      <c r="AL32" s="1028"/>
      <c r="AM32" s="1028"/>
      <c r="AN32" s="1028"/>
      <c r="AO32" s="1028"/>
      <c r="AP32" s="1028">
        <v>387</v>
      </c>
      <c r="AQ32" s="1028"/>
      <c r="AR32" s="1028"/>
      <c r="AS32" s="1028"/>
      <c r="AT32" s="1028"/>
      <c r="AU32" s="1028">
        <v>387</v>
      </c>
      <c r="AV32" s="1028"/>
      <c r="AW32" s="1028"/>
      <c r="AX32" s="1028"/>
      <c r="AY32" s="1028"/>
      <c r="AZ32" s="1099" t="s">
        <v>525</v>
      </c>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74</v>
      </c>
      <c r="R33" s="1101"/>
      <c r="S33" s="1101"/>
      <c r="T33" s="1101"/>
      <c r="U33" s="1101"/>
      <c r="V33" s="1101">
        <v>72</v>
      </c>
      <c r="W33" s="1101"/>
      <c r="X33" s="1101"/>
      <c r="Y33" s="1101"/>
      <c r="Z33" s="1101"/>
      <c r="AA33" s="1101">
        <v>2</v>
      </c>
      <c r="AB33" s="1101"/>
      <c r="AC33" s="1101"/>
      <c r="AD33" s="1101"/>
      <c r="AE33" s="1102"/>
      <c r="AF33" s="1094">
        <v>2</v>
      </c>
      <c r="AG33" s="1095"/>
      <c r="AH33" s="1095"/>
      <c r="AI33" s="1095"/>
      <c r="AJ33" s="1096"/>
      <c r="AK33" s="1037">
        <v>42</v>
      </c>
      <c r="AL33" s="1028"/>
      <c r="AM33" s="1028"/>
      <c r="AN33" s="1028"/>
      <c r="AO33" s="1028"/>
      <c r="AP33" s="1028">
        <v>462</v>
      </c>
      <c r="AQ33" s="1028"/>
      <c r="AR33" s="1028"/>
      <c r="AS33" s="1028"/>
      <c r="AT33" s="1028"/>
      <c r="AU33" s="1028">
        <v>462</v>
      </c>
      <c r="AV33" s="1028"/>
      <c r="AW33" s="1028"/>
      <c r="AX33" s="1028"/>
      <c r="AY33" s="1028"/>
      <c r="AZ33" s="1099" t="s">
        <v>525</v>
      </c>
      <c r="BA33" s="1099"/>
      <c r="BB33" s="1099"/>
      <c r="BC33" s="1099"/>
      <c r="BD33" s="1099"/>
      <c r="BE33" s="1083" t="s">
        <v>412</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413</v>
      </c>
      <c r="C34" s="1089"/>
      <c r="D34" s="1089"/>
      <c r="E34" s="1089"/>
      <c r="F34" s="1089"/>
      <c r="G34" s="1089"/>
      <c r="H34" s="1089"/>
      <c r="I34" s="1089"/>
      <c r="J34" s="1089"/>
      <c r="K34" s="1089"/>
      <c r="L34" s="1089"/>
      <c r="M34" s="1089"/>
      <c r="N34" s="1089"/>
      <c r="O34" s="1089"/>
      <c r="P34" s="1090"/>
      <c r="Q34" s="1100">
        <v>111</v>
      </c>
      <c r="R34" s="1101"/>
      <c r="S34" s="1101"/>
      <c r="T34" s="1101"/>
      <c r="U34" s="1101"/>
      <c r="V34" s="1101">
        <v>107</v>
      </c>
      <c r="W34" s="1101"/>
      <c r="X34" s="1101"/>
      <c r="Y34" s="1101"/>
      <c r="Z34" s="1101"/>
      <c r="AA34" s="1101">
        <v>4</v>
      </c>
      <c r="AB34" s="1101"/>
      <c r="AC34" s="1101"/>
      <c r="AD34" s="1101"/>
      <c r="AE34" s="1102"/>
      <c r="AF34" s="1094">
        <v>4</v>
      </c>
      <c r="AG34" s="1095"/>
      <c r="AH34" s="1095"/>
      <c r="AI34" s="1095"/>
      <c r="AJ34" s="1096"/>
      <c r="AK34" s="1037">
        <v>50</v>
      </c>
      <c r="AL34" s="1028"/>
      <c r="AM34" s="1028"/>
      <c r="AN34" s="1028"/>
      <c r="AO34" s="1028"/>
      <c r="AP34" s="1028">
        <v>342</v>
      </c>
      <c r="AQ34" s="1028"/>
      <c r="AR34" s="1028"/>
      <c r="AS34" s="1028"/>
      <c r="AT34" s="1028"/>
      <c r="AU34" s="1028">
        <v>342</v>
      </c>
      <c r="AV34" s="1028"/>
      <c r="AW34" s="1028"/>
      <c r="AX34" s="1028"/>
      <c r="AY34" s="1028"/>
      <c r="AZ34" s="1099" t="s">
        <v>525</v>
      </c>
      <c r="BA34" s="1099"/>
      <c r="BB34" s="1099"/>
      <c r="BC34" s="1099"/>
      <c r="BD34" s="1099"/>
      <c r="BE34" s="1083" t="s">
        <v>414</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415</v>
      </c>
      <c r="C35" s="1089"/>
      <c r="D35" s="1089"/>
      <c r="E35" s="1089"/>
      <c r="F35" s="1089"/>
      <c r="G35" s="1089"/>
      <c r="H35" s="1089"/>
      <c r="I35" s="1089"/>
      <c r="J35" s="1089"/>
      <c r="K35" s="1089"/>
      <c r="L35" s="1089"/>
      <c r="M35" s="1089"/>
      <c r="N35" s="1089"/>
      <c r="O35" s="1089"/>
      <c r="P35" s="1090"/>
      <c r="Q35" s="1100">
        <v>1</v>
      </c>
      <c r="R35" s="1101"/>
      <c r="S35" s="1101"/>
      <c r="T35" s="1101"/>
      <c r="U35" s="1101"/>
      <c r="V35" s="1101">
        <v>1</v>
      </c>
      <c r="W35" s="1101"/>
      <c r="X35" s="1101"/>
      <c r="Y35" s="1101"/>
      <c r="Z35" s="1101"/>
      <c r="AA35" s="1101">
        <v>0</v>
      </c>
      <c r="AB35" s="1101"/>
      <c r="AC35" s="1101"/>
      <c r="AD35" s="1101"/>
      <c r="AE35" s="1102"/>
      <c r="AF35" s="1094" t="s">
        <v>416</v>
      </c>
      <c r="AG35" s="1095"/>
      <c r="AH35" s="1095"/>
      <c r="AI35" s="1095"/>
      <c r="AJ35" s="1096"/>
      <c r="AK35" s="1037">
        <v>1</v>
      </c>
      <c r="AL35" s="1028"/>
      <c r="AM35" s="1028"/>
      <c r="AN35" s="1028"/>
      <c r="AO35" s="1028"/>
      <c r="AP35" s="1028">
        <v>4</v>
      </c>
      <c r="AQ35" s="1028"/>
      <c r="AR35" s="1028"/>
      <c r="AS35" s="1028"/>
      <c r="AT35" s="1028"/>
      <c r="AU35" s="1028" t="s">
        <v>593</v>
      </c>
      <c r="AV35" s="1028"/>
      <c r="AW35" s="1028"/>
      <c r="AX35" s="1028"/>
      <c r="AY35" s="1028"/>
      <c r="AZ35" s="1099" t="s">
        <v>525</v>
      </c>
      <c r="BA35" s="1099"/>
      <c r="BB35" s="1099"/>
      <c r="BC35" s="1099"/>
      <c r="BD35" s="1099"/>
      <c r="BE35" s="1083" t="s">
        <v>410</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417</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31</v>
      </c>
      <c r="AG63" s="1016"/>
      <c r="AH63" s="1016"/>
      <c r="AI63" s="1016"/>
      <c r="AJ63" s="1081"/>
      <c r="AK63" s="1082"/>
      <c r="AL63" s="1020"/>
      <c r="AM63" s="1020"/>
      <c r="AN63" s="1020"/>
      <c r="AO63" s="1020"/>
      <c r="AP63" s="1016">
        <v>1856</v>
      </c>
      <c r="AQ63" s="1016"/>
      <c r="AR63" s="1016"/>
      <c r="AS63" s="1016"/>
      <c r="AT63" s="1016"/>
      <c r="AU63" s="1016">
        <v>1522</v>
      </c>
      <c r="AV63" s="1016"/>
      <c r="AW63" s="1016"/>
      <c r="AX63" s="1016"/>
      <c r="AY63" s="1016"/>
      <c r="AZ63" s="1076"/>
      <c r="BA63" s="1076"/>
      <c r="BB63" s="1076"/>
      <c r="BC63" s="1076"/>
      <c r="BD63" s="1076"/>
      <c r="BE63" s="1017"/>
      <c r="BF63" s="1017"/>
      <c r="BG63" s="1017"/>
      <c r="BH63" s="1017"/>
      <c r="BI63" s="1018"/>
      <c r="BJ63" s="1077" t="s">
        <v>233</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420</v>
      </c>
      <c r="B66" s="1053"/>
      <c r="C66" s="1053"/>
      <c r="D66" s="1053"/>
      <c r="E66" s="1053"/>
      <c r="F66" s="1053"/>
      <c r="G66" s="1053"/>
      <c r="H66" s="1053"/>
      <c r="I66" s="1053"/>
      <c r="J66" s="1053"/>
      <c r="K66" s="1053"/>
      <c r="L66" s="1053"/>
      <c r="M66" s="1053"/>
      <c r="N66" s="1053"/>
      <c r="O66" s="1053"/>
      <c r="P66" s="1054"/>
      <c r="Q66" s="1058" t="s">
        <v>421</v>
      </c>
      <c r="R66" s="1059"/>
      <c r="S66" s="1059"/>
      <c r="T66" s="1059"/>
      <c r="U66" s="1060"/>
      <c r="V66" s="1058" t="s">
        <v>422</v>
      </c>
      <c r="W66" s="1059"/>
      <c r="X66" s="1059"/>
      <c r="Y66" s="1059"/>
      <c r="Z66" s="1060"/>
      <c r="AA66" s="1058" t="s">
        <v>398</v>
      </c>
      <c r="AB66" s="1059"/>
      <c r="AC66" s="1059"/>
      <c r="AD66" s="1059"/>
      <c r="AE66" s="1060"/>
      <c r="AF66" s="1064" t="s">
        <v>423</v>
      </c>
      <c r="AG66" s="1065"/>
      <c r="AH66" s="1065"/>
      <c r="AI66" s="1065"/>
      <c r="AJ66" s="1066"/>
      <c r="AK66" s="1058" t="s">
        <v>424</v>
      </c>
      <c r="AL66" s="1053"/>
      <c r="AM66" s="1053"/>
      <c r="AN66" s="1053"/>
      <c r="AO66" s="1054"/>
      <c r="AP66" s="1058" t="s">
        <v>425</v>
      </c>
      <c r="AQ66" s="1059"/>
      <c r="AR66" s="1059"/>
      <c r="AS66" s="1059"/>
      <c r="AT66" s="1060"/>
      <c r="AU66" s="1058" t="s">
        <v>426</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597</v>
      </c>
      <c r="C68" s="1043"/>
      <c r="D68" s="1043"/>
      <c r="E68" s="1043"/>
      <c r="F68" s="1043"/>
      <c r="G68" s="1043"/>
      <c r="H68" s="1043"/>
      <c r="I68" s="1043"/>
      <c r="J68" s="1043"/>
      <c r="K68" s="1043"/>
      <c r="L68" s="1043"/>
      <c r="M68" s="1043"/>
      <c r="N68" s="1043"/>
      <c r="O68" s="1043"/>
      <c r="P68" s="1044"/>
      <c r="Q68" s="1045"/>
      <c r="R68" s="1039"/>
      <c r="S68" s="1039"/>
      <c r="T68" s="1039"/>
      <c r="U68" s="1039"/>
      <c r="V68" s="1039"/>
      <c r="W68" s="1039"/>
      <c r="X68" s="1039"/>
      <c r="Y68" s="1039"/>
      <c r="Z68" s="1039"/>
      <c r="AA68" s="1039"/>
      <c r="AB68" s="1039"/>
      <c r="AC68" s="1039"/>
      <c r="AD68" s="1039"/>
      <c r="AE68" s="1039"/>
      <c r="AF68" s="1039"/>
      <c r="AG68" s="1039"/>
      <c r="AH68" s="1039"/>
      <c r="AI68" s="1039"/>
      <c r="AJ68" s="1039"/>
      <c r="AK68" s="1039"/>
      <c r="AL68" s="1039"/>
      <c r="AM68" s="1039"/>
      <c r="AN68" s="1039"/>
      <c r="AO68" s="1039"/>
      <c r="AP68" s="1039"/>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598</v>
      </c>
      <c r="C69" s="1032"/>
      <c r="D69" s="1032"/>
      <c r="E69" s="1032"/>
      <c r="F69" s="1032"/>
      <c r="G69" s="1032"/>
      <c r="H69" s="1032"/>
      <c r="I69" s="1032"/>
      <c r="J69" s="1032"/>
      <c r="K69" s="1032"/>
      <c r="L69" s="1032"/>
      <c r="M69" s="1032"/>
      <c r="N69" s="1032"/>
      <c r="O69" s="1032"/>
      <c r="P69" s="1033"/>
      <c r="Q69" s="1034">
        <v>5116</v>
      </c>
      <c r="R69" s="1028"/>
      <c r="S69" s="1028"/>
      <c r="T69" s="1028"/>
      <c r="U69" s="1028"/>
      <c r="V69" s="1028">
        <v>5008</v>
      </c>
      <c r="W69" s="1028"/>
      <c r="X69" s="1028"/>
      <c r="Y69" s="1028"/>
      <c r="Z69" s="1028"/>
      <c r="AA69" s="1028">
        <v>108</v>
      </c>
      <c r="AB69" s="1028"/>
      <c r="AC69" s="1028"/>
      <c r="AD69" s="1028"/>
      <c r="AE69" s="1028"/>
      <c r="AF69" s="1028">
        <v>69</v>
      </c>
      <c r="AG69" s="1028"/>
      <c r="AH69" s="1028"/>
      <c r="AI69" s="1028"/>
      <c r="AJ69" s="1028"/>
      <c r="AK69" s="1028" t="s">
        <v>609</v>
      </c>
      <c r="AL69" s="1028"/>
      <c r="AM69" s="1028"/>
      <c r="AN69" s="1028"/>
      <c r="AO69" s="1028"/>
      <c r="AP69" s="1028" t="s">
        <v>525</v>
      </c>
      <c r="AQ69" s="1028"/>
      <c r="AR69" s="1028"/>
      <c r="AS69" s="1028"/>
      <c r="AT69" s="1028"/>
      <c r="AU69" s="1028" t="s">
        <v>525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599</v>
      </c>
      <c r="C70" s="1032"/>
      <c r="D70" s="1032"/>
      <c r="E70" s="1032"/>
      <c r="F70" s="1032"/>
      <c r="G70" s="1032"/>
      <c r="H70" s="1032"/>
      <c r="I70" s="1032"/>
      <c r="J70" s="1032"/>
      <c r="K70" s="1032"/>
      <c r="L70" s="1032"/>
      <c r="M70" s="1032"/>
      <c r="N70" s="1032"/>
      <c r="O70" s="1032"/>
      <c r="P70" s="1033"/>
      <c r="Q70" s="1034" t="s">
        <v>525</v>
      </c>
      <c r="R70" s="1028"/>
      <c r="S70" s="1028"/>
      <c r="T70" s="1028"/>
      <c r="U70" s="1028"/>
      <c r="V70" s="1028" t="s">
        <v>525</v>
      </c>
      <c r="W70" s="1028"/>
      <c r="X70" s="1028"/>
      <c r="Y70" s="1028"/>
      <c r="Z70" s="1028"/>
      <c r="AA70" s="1028" t="s">
        <v>525</v>
      </c>
      <c r="AB70" s="1028"/>
      <c r="AC70" s="1028"/>
      <c r="AD70" s="1028"/>
      <c r="AE70" s="1028"/>
      <c r="AF70" s="1028" t="s">
        <v>525</v>
      </c>
      <c r="AG70" s="1028"/>
      <c r="AH70" s="1028"/>
      <c r="AI70" s="1028"/>
      <c r="AJ70" s="1028"/>
      <c r="AK70" s="1028" t="s">
        <v>525</v>
      </c>
      <c r="AL70" s="1028"/>
      <c r="AM70" s="1028"/>
      <c r="AN70" s="1028"/>
      <c r="AO70" s="1028"/>
      <c r="AP70" s="1028" t="s">
        <v>525</v>
      </c>
      <c r="AQ70" s="1028"/>
      <c r="AR70" s="1028"/>
      <c r="AS70" s="1028"/>
      <c r="AT70" s="1028"/>
      <c r="AU70" s="1028" t="s">
        <v>525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600</v>
      </c>
      <c r="C71" s="1032"/>
      <c r="D71" s="1032"/>
      <c r="E71" s="1032"/>
      <c r="F71" s="1032"/>
      <c r="G71" s="1032"/>
      <c r="H71" s="1032"/>
      <c r="I71" s="1032"/>
      <c r="J71" s="1032"/>
      <c r="K71" s="1032"/>
      <c r="L71" s="1032"/>
      <c r="M71" s="1032"/>
      <c r="N71" s="1032"/>
      <c r="O71" s="1032"/>
      <c r="P71" s="1033"/>
      <c r="Q71" s="1034">
        <v>4050</v>
      </c>
      <c r="R71" s="1028"/>
      <c r="S71" s="1028"/>
      <c r="T71" s="1028"/>
      <c r="U71" s="1028"/>
      <c r="V71" s="1028">
        <v>3926</v>
      </c>
      <c r="W71" s="1028"/>
      <c r="X71" s="1028"/>
      <c r="Y71" s="1028"/>
      <c r="Z71" s="1028"/>
      <c r="AA71" s="1028">
        <v>124</v>
      </c>
      <c r="AB71" s="1028"/>
      <c r="AC71" s="1028"/>
      <c r="AD71" s="1028"/>
      <c r="AE71" s="1028"/>
      <c r="AF71" s="1028">
        <v>124</v>
      </c>
      <c r="AG71" s="1028"/>
      <c r="AH71" s="1028"/>
      <c r="AI71" s="1028"/>
      <c r="AJ71" s="1028"/>
      <c r="AK71" s="1028">
        <v>38</v>
      </c>
      <c r="AL71" s="1028"/>
      <c r="AM71" s="1028"/>
      <c r="AN71" s="1028"/>
      <c r="AO71" s="1028"/>
      <c r="AP71" s="1028" t="s">
        <v>525</v>
      </c>
      <c r="AQ71" s="1028"/>
      <c r="AR71" s="1028"/>
      <c r="AS71" s="1028"/>
      <c r="AT71" s="1028"/>
      <c r="AU71" s="1028" t="s">
        <v>525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601</v>
      </c>
      <c r="C72" s="1032"/>
      <c r="D72" s="1032"/>
      <c r="E72" s="1032"/>
      <c r="F72" s="1032"/>
      <c r="G72" s="1032"/>
      <c r="H72" s="1032"/>
      <c r="I72" s="1032"/>
      <c r="J72" s="1032"/>
      <c r="K72" s="1032"/>
      <c r="L72" s="1032"/>
      <c r="M72" s="1032"/>
      <c r="N72" s="1032"/>
      <c r="O72" s="1032"/>
      <c r="P72" s="1033"/>
      <c r="Q72" s="1034">
        <v>1291</v>
      </c>
      <c r="R72" s="1028"/>
      <c r="S72" s="1028"/>
      <c r="T72" s="1028"/>
      <c r="U72" s="1028"/>
      <c r="V72" s="1028">
        <v>1258</v>
      </c>
      <c r="W72" s="1028"/>
      <c r="X72" s="1028"/>
      <c r="Y72" s="1028"/>
      <c r="Z72" s="1028"/>
      <c r="AA72" s="1028">
        <v>33</v>
      </c>
      <c r="AB72" s="1028"/>
      <c r="AC72" s="1028"/>
      <c r="AD72" s="1028"/>
      <c r="AE72" s="1028"/>
      <c r="AF72" s="1028">
        <v>33</v>
      </c>
      <c r="AG72" s="1028"/>
      <c r="AH72" s="1028"/>
      <c r="AI72" s="1028"/>
      <c r="AJ72" s="1028"/>
      <c r="AK72" s="1028" t="s">
        <v>525</v>
      </c>
      <c r="AL72" s="1028"/>
      <c r="AM72" s="1028"/>
      <c r="AN72" s="1028"/>
      <c r="AO72" s="1028"/>
      <c r="AP72" s="1028" t="s">
        <v>525</v>
      </c>
      <c r="AQ72" s="1028"/>
      <c r="AR72" s="1028"/>
      <c r="AS72" s="1028"/>
      <c r="AT72" s="1028"/>
      <c r="AU72" s="1028" t="s">
        <v>525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602</v>
      </c>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598</v>
      </c>
      <c r="C74" s="1032"/>
      <c r="D74" s="1032"/>
      <c r="E74" s="1032"/>
      <c r="F74" s="1032"/>
      <c r="G74" s="1032"/>
      <c r="H74" s="1032"/>
      <c r="I74" s="1032"/>
      <c r="J74" s="1032"/>
      <c r="K74" s="1032"/>
      <c r="L74" s="1032"/>
      <c r="M74" s="1032"/>
      <c r="N74" s="1032"/>
      <c r="O74" s="1032"/>
      <c r="P74" s="1033"/>
      <c r="Q74" s="1034">
        <v>809</v>
      </c>
      <c r="R74" s="1028"/>
      <c r="S74" s="1028"/>
      <c r="T74" s="1028"/>
      <c r="U74" s="1028"/>
      <c r="V74" s="1028">
        <v>746</v>
      </c>
      <c r="W74" s="1028"/>
      <c r="X74" s="1028"/>
      <c r="Y74" s="1028"/>
      <c r="Z74" s="1028"/>
      <c r="AA74" s="1028">
        <v>63</v>
      </c>
      <c r="AB74" s="1028"/>
      <c r="AC74" s="1028"/>
      <c r="AD74" s="1028"/>
      <c r="AE74" s="1028"/>
      <c r="AF74" s="1028">
        <v>63</v>
      </c>
      <c r="AG74" s="1028"/>
      <c r="AH74" s="1028"/>
      <c r="AI74" s="1028"/>
      <c r="AJ74" s="1028"/>
      <c r="AK74" s="1028" t="s">
        <v>525</v>
      </c>
      <c r="AL74" s="1028"/>
      <c r="AM74" s="1028"/>
      <c r="AN74" s="1028"/>
      <c r="AO74" s="1028"/>
      <c r="AP74" s="1028" t="s">
        <v>525</v>
      </c>
      <c r="AQ74" s="1028"/>
      <c r="AR74" s="1028"/>
      <c r="AS74" s="1028"/>
      <c r="AT74" s="1028"/>
      <c r="AU74" s="1028" t="s">
        <v>525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603</v>
      </c>
      <c r="C75" s="1032"/>
      <c r="D75" s="1032"/>
      <c r="E75" s="1032"/>
      <c r="F75" s="1032"/>
      <c r="G75" s="1032"/>
      <c r="H75" s="1032"/>
      <c r="I75" s="1032"/>
      <c r="J75" s="1032"/>
      <c r="K75" s="1032"/>
      <c r="L75" s="1032"/>
      <c r="M75" s="1032"/>
      <c r="N75" s="1032"/>
      <c r="O75" s="1032"/>
      <c r="P75" s="1033"/>
      <c r="Q75" s="1035">
        <v>296821</v>
      </c>
      <c r="R75" s="1036"/>
      <c r="S75" s="1036"/>
      <c r="T75" s="1036"/>
      <c r="U75" s="1037"/>
      <c r="V75" s="1038">
        <v>274686</v>
      </c>
      <c r="W75" s="1036"/>
      <c r="X75" s="1036"/>
      <c r="Y75" s="1036"/>
      <c r="Z75" s="1037"/>
      <c r="AA75" s="1038">
        <v>22135</v>
      </c>
      <c r="AB75" s="1036"/>
      <c r="AC75" s="1036"/>
      <c r="AD75" s="1036"/>
      <c r="AE75" s="1037"/>
      <c r="AF75" s="1038">
        <v>11071</v>
      </c>
      <c r="AG75" s="1036"/>
      <c r="AH75" s="1036"/>
      <c r="AI75" s="1036"/>
      <c r="AJ75" s="1037"/>
      <c r="AK75" s="1038">
        <v>457</v>
      </c>
      <c r="AL75" s="1036"/>
      <c r="AM75" s="1036"/>
      <c r="AN75" s="1036"/>
      <c r="AO75" s="1037"/>
      <c r="AP75" s="1038" t="s">
        <v>525</v>
      </c>
      <c r="AQ75" s="1036"/>
      <c r="AR75" s="1036"/>
      <c r="AS75" s="1036"/>
      <c r="AT75" s="1037"/>
      <c r="AU75" s="1038" t="s">
        <v>525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604</v>
      </c>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598</v>
      </c>
      <c r="C77" s="1032"/>
      <c r="D77" s="1032"/>
      <c r="E77" s="1032"/>
      <c r="F77" s="1032"/>
      <c r="G77" s="1032"/>
      <c r="H77" s="1032"/>
      <c r="I77" s="1032"/>
      <c r="J77" s="1032"/>
      <c r="K77" s="1032"/>
      <c r="L77" s="1032"/>
      <c r="M77" s="1032"/>
      <c r="N77" s="1032"/>
      <c r="O77" s="1032"/>
      <c r="P77" s="1033"/>
      <c r="Q77" s="1035">
        <v>6474</v>
      </c>
      <c r="R77" s="1036"/>
      <c r="S77" s="1036"/>
      <c r="T77" s="1036"/>
      <c r="U77" s="1037"/>
      <c r="V77" s="1038">
        <v>5924</v>
      </c>
      <c r="W77" s="1036"/>
      <c r="X77" s="1036"/>
      <c r="Y77" s="1036"/>
      <c r="Z77" s="1037"/>
      <c r="AA77" s="1038">
        <v>550</v>
      </c>
      <c r="AB77" s="1036"/>
      <c r="AC77" s="1036"/>
      <c r="AD77" s="1036"/>
      <c r="AE77" s="1037"/>
      <c r="AF77" s="1038">
        <v>550</v>
      </c>
      <c r="AG77" s="1036"/>
      <c r="AH77" s="1036"/>
      <c r="AI77" s="1036"/>
      <c r="AJ77" s="1037"/>
      <c r="AK77" s="1038" t="s">
        <v>525</v>
      </c>
      <c r="AL77" s="1036"/>
      <c r="AM77" s="1036"/>
      <c r="AN77" s="1036"/>
      <c r="AO77" s="1037"/>
      <c r="AP77" s="1038" t="s">
        <v>525</v>
      </c>
      <c r="AQ77" s="1036"/>
      <c r="AR77" s="1036"/>
      <c r="AS77" s="1036"/>
      <c r="AT77" s="1037"/>
      <c r="AU77" s="1038" t="s">
        <v>525</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605</v>
      </c>
      <c r="C78" s="1032"/>
      <c r="D78" s="1032"/>
      <c r="E78" s="1032"/>
      <c r="F78" s="1032"/>
      <c r="G78" s="1032"/>
      <c r="H78" s="1032"/>
      <c r="I78" s="1032"/>
      <c r="J78" s="1032"/>
      <c r="K78" s="1032"/>
      <c r="L78" s="1032"/>
      <c r="M78" s="1032"/>
      <c r="N78" s="1032"/>
      <c r="O78" s="1032"/>
      <c r="P78" s="1033"/>
      <c r="Q78" s="1034">
        <v>15</v>
      </c>
      <c r="R78" s="1028"/>
      <c r="S78" s="1028"/>
      <c r="T78" s="1028"/>
      <c r="U78" s="1028"/>
      <c r="V78" s="1028">
        <v>14</v>
      </c>
      <c r="W78" s="1028"/>
      <c r="X78" s="1028"/>
      <c r="Y78" s="1028"/>
      <c r="Z78" s="1028"/>
      <c r="AA78" s="1028">
        <v>1</v>
      </c>
      <c r="AB78" s="1028"/>
      <c r="AC78" s="1028"/>
      <c r="AD78" s="1028"/>
      <c r="AE78" s="1028"/>
      <c r="AF78" s="1028">
        <v>1</v>
      </c>
      <c r="AG78" s="1028"/>
      <c r="AH78" s="1028"/>
      <c r="AI78" s="1028"/>
      <c r="AJ78" s="1028"/>
      <c r="AK78" s="1028" t="s">
        <v>525</v>
      </c>
      <c r="AL78" s="1028"/>
      <c r="AM78" s="1028"/>
      <c r="AN78" s="1028"/>
      <c r="AO78" s="1028"/>
      <c r="AP78" s="1028" t="s">
        <v>525</v>
      </c>
      <c r="AQ78" s="1028"/>
      <c r="AR78" s="1028"/>
      <c r="AS78" s="1028"/>
      <c r="AT78" s="1028"/>
      <c r="AU78" s="1028" t="s">
        <v>525</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606</v>
      </c>
      <c r="C79" s="1032"/>
      <c r="D79" s="1032"/>
      <c r="E79" s="1032"/>
      <c r="F79" s="1032"/>
      <c r="G79" s="1032"/>
      <c r="H79" s="1032"/>
      <c r="I79" s="1032"/>
      <c r="J79" s="1032"/>
      <c r="K79" s="1032"/>
      <c r="L79" s="1032"/>
      <c r="M79" s="1032"/>
      <c r="N79" s="1032"/>
      <c r="O79" s="1032"/>
      <c r="P79" s="1033"/>
      <c r="Q79" s="1034">
        <v>34</v>
      </c>
      <c r="R79" s="1028"/>
      <c r="S79" s="1028"/>
      <c r="T79" s="1028"/>
      <c r="U79" s="1028"/>
      <c r="V79" s="1028">
        <v>30</v>
      </c>
      <c r="W79" s="1028"/>
      <c r="X79" s="1028"/>
      <c r="Y79" s="1028"/>
      <c r="Z79" s="1028"/>
      <c r="AA79" s="1028">
        <v>4</v>
      </c>
      <c r="AB79" s="1028"/>
      <c r="AC79" s="1028"/>
      <c r="AD79" s="1028"/>
      <c r="AE79" s="1028"/>
      <c r="AF79" s="1028">
        <v>4</v>
      </c>
      <c r="AG79" s="1028"/>
      <c r="AH79" s="1028"/>
      <c r="AI79" s="1028"/>
      <c r="AJ79" s="1028"/>
      <c r="AK79" s="1028" t="s">
        <v>525</v>
      </c>
      <c r="AL79" s="1028"/>
      <c r="AM79" s="1028"/>
      <c r="AN79" s="1028"/>
      <c r="AO79" s="1028"/>
      <c r="AP79" s="1028" t="s">
        <v>525</v>
      </c>
      <c r="AQ79" s="1028"/>
      <c r="AR79" s="1028"/>
      <c r="AS79" s="1028"/>
      <c r="AT79" s="1028"/>
      <c r="AU79" s="1028" t="s">
        <v>525</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607</v>
      </c>
      <c r="C80" s="1032"/>
      <c r="D80" s="1032"/>
      <c r="E80" s="1032"/>
      <c r="F80" s="1032"/>
      <c r="G80" s="1032"/>
      <c r="H80" s="1032"/>
      <c r="I80" s="1032"/>
      <c r="J80" s="1032"/>
      <c r="K80" s="1032"/>
      <c r="L80" s="1032"/>
      <c r="M80" s="1032"/>
      <c r="N80" s="1032"/>
      <c r="O80" s="1032"/>
      <c r="P80" s="1033"/>
      <c r="Q80" s="1034">
        <v>4824</v>
      </c>
      <c r="R80" s="1028"/>
      <c r="S80" s="1028"/>
      <c r="T80" s="1028"/>
      <c r="U80" s="1028"/>
      <c r="V80" s="1028">
        <v>4602</v>
      </c>
      <c r="W80" s="1028"/>
      <c r="X80" s="1028"/>
      <c r="Y80" s="1028"/>
      <c r="Z80" s="1028"/>
      <c r="AA80" s="1028">
        <v>222</v>
      </c>
      <c r="AB80" s="1028"/>
      <c r="AC80" s="1028"/>
      <c r="AD80" s="1028"/>
      <c r="AE80" s="1028"/>
      <c r="AF80" s="1028">
        <v>222</v>
      </c>
      <c r="AG80" s="1028"/>
      <c r="AH80" s="1028"/>
      <c r="AI80" s="1028"/>
      <c r="AJ80" s="1028"/>
      <c r="AK80" s="1028" t="s">
        <v>609</v>
      </c>
      <c r="AL80" s="1028"/>
      <c r="AM80" s="1028"/>
      <c r="AN80" s="1028"/>
      <c r="AO80" s="1028"/>
      <c r="AP80" s="1028">
        <v>823</v>
      </c>
      <c r="AQ80" s="1028"/>
      <c r="AR80" s="1028"/>
      <c r="AS80" s="1028"/>
      <c r="AT80" s="1028"/>
      <c r="AU80" s="1028" t="s">
        <v>525</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608</v>
      </c>
      <c r="C81" s="1032"/>
      <c r="D81" s="1032"/>
      <c r="E81" s="1032"/>
      <c r="F81" s="1032"/>
      <c r="G81" s="1032"/>
      <c r="H81" s="1032"/>
      <c r="I81" s="1032"/>
      <c r="J81" s="1032"/>
      <c r="K81" s="1032"/>
      <c r="L81" s="1032"/>
      <c r="M81" s="1032"/>
      <c r="N81" s="1032"/>
      <c r="O81" s="1032"/>
      <c r="P81" s="1033"/>
      <c r="Q81" s="1034">
        <v>195</v>
      </c>
      <c r="R81" s="1028"/>
      <c r="S81" s="1028"/>
      <c r="T81" s="1028"/>
      <c r="U81" s="1028"/>
      <c r="V81" s="1028">
        <v>186</v>
      </c>
      <c r="W81" s="1028"/>
      <c r="X81" s="1028"/>
      <c r="Y81" s="1028"/>
      <c r="Z81" s="1028"/>
      <c r="AA81" s="1028">
        <v>9</v>
      </c>
      <c r="AB81" s="1028"/>
      <c r="AC81" s="1028"/>
      <c r="AD81" s="1028"/>
      <c r="AE81" s="1028"/>
      <c r="AF81" s="1028">
        <v>9</v>
      </c>
      <c r="AG81" s="1028"/>
      <c r="AH81" s="1028"/>
      <c r="AI81" s="1028"/>
      <c r="AJ81" s="1028"/>
      <c r="AK81" s="1028" t="s">
        <v>525</v>
      </c>
      <c r="AL81" s="1028"/>
      <c r="AM81" s="1028"/>
      <c r="AN81" s="1028"/>
      <c r="AO81" s="1028"/>
      <c r="AP81" s="1028" t="s">
        <v>525</v>
      </c>
      <c r="AQ81" s="1028"/>
      <c r="AR81" s="1028"/>
      <c r="AS81" s="1028"/>
      <c r="AT81" s="1028"/>
      <c r="AU81" s="1028" t="s">
        <v>525</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12146</v>
      </c>
      <c r="AG88" s="1016"/>
      <c r="AH88" s="1016"/>
      <c r="AI88" s="1016"/>
      <c r="AJ88" s="1016"/>
      <c r="AK88" s="1020"/>
      <c r="AL88" s="1020"/>
      <c r="AM88" s="1020"/>
      <c r="AN88" s="1020"/>
      <c r="AO88" s="1020"/>
      <c r="AP88" s="1016">
        <v>823</v>
      </c>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307</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307</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307</v>
      </c>
      <c r="DR109" s="951"/>
      <c r="DS109" s="951"/>
      <c r="DT109" s="951"/>
      <c r="DU109" s="952"/>
      <c r="DV109" s="953" t="s">
        <v>438</v>
      </c>
      <c r="DW109" s="951"/>
      <c r="DX109" s="951"/>
      <c r="DY109" s="951"/>
      <c r="DZ109" s="982"/>
    </row>
    <row r="110" spans="1:131" s="248" customFormat="1" ht="26.25" customHeight="1" x14ac:dyDescent="0.15">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409784</v>
      </c>
      <c r="AB110" s="944"/>
      <c r="AC110" s="944"/>
      <c r="AD110" s="944"/>
      <c r="AE110" s="945"/>
      <c r="AF110" s="946">
        <v>417975</v>
      </c>
      <c r="AG110" s="944"/>
      <c r="AH110" s="944"/>
      <c r="AI110" s="944"/>
      <c r="AJ110" s="945"/>
      <c r="AK110" s="946">
        <v>423342</v>
      </c>
      <c r="AL110" s="944"/>
      <c r="AM110" s="944"/>
      <c r="AN110" s="944"/>
      <c r="AO110" s="945"/>
      <c r="AP110" s="947">
        <v>20.2</v>
      </c>
      <c r="AQ110" s="948"/>
      <c r="AR110" s="948"/>
      <c r="AS110" s="948"/>
      <c r="AT110" s="949"/>
      <c r="AU110" s="983" t="s">
        <v>72</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3756510</v>
      </c>
      <c r="BR110" s="891"/>
      <c r="BS110" s="891"/>
      <c r="BT110" s="891"/>
      <c r="BU110" s="891"/>
      <c r="BV110" s="891">
        <v>3857531</v>
      </c>
      <c r="BW110" s="891"/>
      <c r="BX110" s="891"/>
      <c r="BY110" s="891"/>
      <c r="BZ110" s="891"/>
      <c r="CA110" s="891">
        <v>4173912</v>
      </c>
      <c r="CB110" s="891"/>
      <c r="CC110" s="891"/>
      <c r="CD110" s="891"/>
      <c r="CE110" s="891"/>
      <c r="CF110" s="915">
        <v>199.3</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444</v>
      </c>
      <c r="DH110" s="891"/>
      <c r="DI110" s="891"/>
      <c r="DJ110" s="891"/>
      <c r="DK110" s="891"/>
      <c r="DL110" s="891" t="s">
        <v>445</v>
      </c>
      <c r="DM110" s="891"/>
      <c r="DN110" s="891"/>
      <c r="DO110" s="891"/>
      <c r="DP110" s="891"/>
      <c r="DQ110" s="891" t="s">
        <v>446</v>
      </c>
      <c r="DR110" s="891"/>
      <c r="DS110" s="891"/>
      <c r="DT110" s="891"/>
      <c r="DU110" s="891"/>
      <c r="DV110" s="892" t="s">
        <v>446</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444</v>
      </c>
      <c r="AB111" s="972"/>
      <c r="AC111" s="972"/>
      <c r="AD111" s="972"/>
      <c r="AE111" s="973"/>
      <c r="AF111" s="974" t="s">
        <v>233</v>
      </c>
      <c r="AG111" s="972"/>
      <c r="AH111" s="972"/>
      <c r="AI111" s="972"/>
      <c r="AJ111" s="973"/>
      <c r="AK111" s="974" t="s">
        <v>233</v>
      </c>
      <c r="AL111" s="972"/>
      <c r="AM111" s="972"/>
      <c r="AN111" s="972"/>
      <c r="AO111" s="973"/>
      <c r="AP111" s="975" t="s">
        <v>445</v>
      </c>
      <c r="AQ111" s="976"/>
      <c r="AR111" s="976"/>
      <c r="AS111" s="976"/>
      <c r="AT111" s="977"/>
      <c r="AU111" s="985"/>
      <c r="AV111" s="986"/>
      <c r="AW111" s="986"/>
      <c r="AX111" s="986"/>
      <c r="AY111" s="986"/>
      <c r="AZ111" s="861" t="s">
        <v>448</v>
      </c>
      <c r="BA111" s="796"/>
      <c r="BB111" s="796"/>
      <c r="BC111" s="796"/>
      <c r="BD111" s="796"/>
      <c r="BE111" s="796"/>
      <c r="BF111" s="796"/>
      <c r="BG111" s="796"/>
      <c r="BH111" s="796"/>
      <c r="BI111" s="796"/>
      <c r="BJ111" s="796"/>
      <c r="BK111" s="796"/>
      <c r="BL111" s="796"/>
      <c r="BM111" s="796"/>
      <c r="BN111" s="796"/>
      <c r="BO111" s="796"/>
      <c r="BP111" s="797"/>
      <c r="BQ111" s="862" t="s">
        <v>233</v>
      </c>
      <c r="BR111" s="863"/>
      <c r="BS111" s="863"/>
      <c r="BT111" s="863"/>
      <c r="BU111" s="863"/>
      <c r="BV111" s="863" t="s">
        <v>233</v>
      </c>
      <c r="BW111" s="863"/>
      <c r="BX111" s="863"/>
      <c r="BY111" s="863"/>
      <c r="BZ111" s="863"/>
      <c r="CA111" s="863" t="s">
        <v>444</v>
      </c>
      <c r="CB111" s="863"/>
      <c r="CC111" s="863"/>
      <c r="CD111" s="863"/>
      <c r="CE111" s="863"/>
      <c r="CF111" s="924" t="s">
        <v>233</v>
      </c>
      <c r="CG111" s="925"/>
      <c r="CH111" s="925"/>
      <c r="CI111" s="925"/>
      <c r="CJ111" s="925"/>
      <c r="CK111" s="980"/>
      <c r="CL111" s="867"/>
      <c r="CM111" s="870" t="s">
        <v>449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450</v>
      </c>
      <c r="DH111" s="863"/>
      <c r="DI111" s="863"/>
      <c r="DJ111" s="863"/>
      <c r="DK111" s="863"/>
      <c r="DL111" s="863" t="s">
        <v>233</v>
      </c>
      <c r="DM111" s="863"/>
      <c r="DN111" s="863"/>
      <c r="DO111" s="863"/>
      <c r="DP111" s="863"/>
      <c r="DQ111" s="863" t="s">
        <v>451</v>
      </c>
      <c r="DR111" s="863"/>
      <c r="DS111" s="863"/>
      <c r="DT111" s="863"/>
      <c r="DU111" s="863"/>
      <c r="DV111" s="840" t="s">
        <v>450</v>
      </c>
      <c r="DW111" s="840"/>
      <c r="DX111" s="840"/>
      <c r="DY111" s="840"/>
      <c r="DZ111" s="841"/>
    </row>
    <row r="112" spans="1:131" s="248" customFormat="1" ht="26.25" customHeight="1" x14ac:dyDescent="0.15">
      <c r="A112" s="965" t="s">
        <v>452</v>
      </c>
      <c r="B112" s="966"/>
      <c r="C112" s="796" t="s">
        <v>453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451</v>
      </c>
      <c r="AB112" s="826"/>
      <c r="AC112" s="826"/>
      <c r="AD112" s="826"/>
      <c r="AE112" s="827"/>
      <c r="AF112" s="828" t="s">
        <v>233</v>
      </c>
      <c r="AG112" s="826"/>
      <c r="AH112" s="826"/>
      <c r="AI112" s="826"/>
      <c r="AJ112" s="827"/>
      <c r="AK112" s="828" t="s">
        <v>446</v>
      </c>
      <c r="AL112" s="826"/>
      <c r="AM112" s="826"/>
      <c r="AN112" s="826"/>
      <c r="AO112" s="827"/>
      <c r="AP112" s="873" t="s">
        <v>233</v>
      </c>
      <c r="AQ112" s="874"/>
      <c r="AR112" s="874"/>
      <c r="AS112" s="874"/>
      <c r="AT112" s="875"/>
      <c r="AU112" s="985"/>
      <c r="AV112" s="986"/>
      <c r="AW112" s="986"/>
      <c r="AX112" s="986"/>
      <c r="AY112" s="986"/>
      <c r="AZ112" s="861" t="s">
        <v>454</v>
      </c>
      <c r="BA112" s="796"/>
      <c r="BB112" s="796"/>
      <c r="BC112" s="796"/>
      <c r="BD112" s="796"/>
      <c r="BE112" s="796"/>
      <c r="BF112" s="796"/>
      <c r="BG112" s="796"/>
      <c r="BH112" s="796"/>
      <c r="BI112" s="796"/>
      <c r="BJ112" s="796"/>
      <c r="BK112" s="796"/>
      <c r="BL112" s="796"/>
      <c r="BM112" s="796"/>
      <c r="BN112" s="796"/>
      <c r="BO112" s="796"/>
      <c r="BP112" s="797"/>
      <c r="BQ112" s="862">
        <v>1700777</v>
      </c>
      <c r="BR112" s="863"/>
      <c r="BS112" s="863"/>
      <c r="BT112" s="863"/>
      <c r="BU112" s="863"/>
      <c r="BV112" s="863">
        <v>1473233</v>
      </c>
      <c r="BW112" s="863"/>
      <c r="BX112" s="863"/>
      <c r="BY112" s="863"/>
      <c r="BZ112" s="863"/>
      <c r="CA112" s="863">
        <v>1381647</v>
      </c>
      <c r="CB112" s="863"/>
      <c r="CC112" s="863"/>
      <c r="CD112" s="863"/>
      <c r="CE112" s="863"/>
      <c r="CF112" s="924">
        <v>66</v>
      </c>
      <c r="CG112" s="925"/>
      <c r="CH112" s="925"/>
      <c r="CI112" s="925"/>
      <c r="CJ112" s="925"/>
      <c r="CK112" s="980"/>
      <c r="CL112" s="867"/>
      <c r="CM112" s="870" t="s">
        <v>455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456</v>
      </c>
      <c r="DH112" s="863"/>
      <c r="DI112" s="863"/>
      <c r="DJ112" s="863"/>
      <c r="DK112" s="863"/>
      <c r="DL112" s="863" t="s">
        <v>233</v>
      </c>
      <c r="DM112" s="863"/>
      <c r="DN112" s="863"/>
      <c r="DO112" s="863"/>
      <c r="DP112" s="863"/>
      <c r="DQ112" s="863" t="s">
        <v>444</v>
      </c>
      <c r="DR112" s="863"/>
      <c r="DS112" s="863"/>
      <c r="DT112" s="863"/>
      <c r="DU112" s="863"/>
      <c r="DV112" s="840" t="s">
        <v>446</v>
      </c>
      <c r="DW112" s="840"/>
      <c r="DX112" s="840"/>
      <c r="DY112" s="840"/>
      <c r="DZ112" s="841"/>
    </row>
    <row r="113" spans="1:130" s="248" customFormat="1" ht="26.25" customHeight="1" x14ac:dyDescent="0.15">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128540</v>
      </c>
      <c r="AB113" s="972"/>
      <c r="AC113" s="972"/>
      <c r="AD113" s="972"/>
      <c r="AE113" s="973"/>
      <c r="AF113" s="974">
        <v>97353</v>
      </c>
      <c r="AG113" s="972"/>
      <c r="AH113" s="972"/>
      <c r="AI113" s="972"/>
      <c r="AJ113" s="973"/>
      <c r="AK113" s="974">
        <v>126437</v>
      </c>
      <c r="AL113" s="972"/>
      <c r="AM113" s="972"/>
      <c r="AN113" s="972"/>
      <c r="AO113" s="973"/>
      <c r="AP113" s="975">
        <v>6</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v>96517</v>
      </c>
      <c r="BR113" s="863"/>
      <c r="BS113" s="863"/>
      <c r="BT113" s="863"/>
      <c r="BU113" s="863"/>
      <c r="BV113" s="863">
        <v>81414</v>
      </c>
      <c r="BW113" s="863"/>
      <c r="BX113" s="863"/>
      <c r="BY113" s="863"/>
      <c r="BZ113" s="863"/>
      <c r="CA113" s="863">
        <v>66232</v>
      </c>
      <c r="CB113" s="863"/>
      <c r="CC113" s="863"/>
      <c r="CD113" s="863"/>
      <c r="CE113" s="863"/>
      <c r="CF113" s="924">
        <v>3.2</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233</v>
      </c>
      <c r="DH113" s="826"/>
      <c r="DI113" s="826"/>
      <c r="DJ113" s="826"/>
      <c r="DK113" s="827"/>
      <c r="DL113" s="828" t="s">
        <v>444</v>
      </c>
      <c r="DM113" s="826"/>
      <c r="DN113" s="826"/>
      <c r="DO113" s="826"/>
      <c r="DP113" s="827"/>
      <c r="DQ113" s="828" t="s">
        <v>444</v>
      </c>
      <c r="DR113" s="826"/>
      <c r="DS113" s="826"/>
      <c r="DT113" s="826"/>
      <c r="DU113" s="827"/>
      <c r="DV113" s="873" t="s">
        <v>446</v>
      </c>
      <c r="DW113" s="874"/>
      <c r="DX113" s="874"/>
      <c r="DY113" s="874"/>
      <c r="DZ113" s="875"/>
    </row>
    <row r="114" spans="1:130" s="248" customFormat="1" ht="26.25" customHeight="1" x14ac:dyDescent="0.15">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15872</v>
      </c>
      <c r="AB114" s="826"/>
      <c r="AC114" s="826"/>
      <c r="AD114" s="826"/>
      <c r="AE114" s="827"/>
      <c r="AF114" s="828">
        <v>15864</v>
      </c>
      <c r="AG114" s="826"/>
      <c r="AH114" s="826"/>
      <c r="AI114" s="826"/>
      <c r="AJ114" s="827"/>
      <c r="AK114" s="828">
        <v>15965</v>
      </c>
      <c r="AL114" s="826"/>
      <c r="AM114" s="826"/>
      <c r="AN114" s="826"/>
      <c r="AO114" s="827"/>
      <c r="AP114" s="873">
        <v>0.8</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832407</v>
      </c>
      <c r="BR114" s="863"/>
      <c r="BS114" s="863"/>
      <c r="BT114" s="863"/>
      <c r="BU114" s="863"/>
      <c r="BV114" s="863">
        <v>846903</v>
      </c>
      <c r="BW114" s="863"/>
      <c r="BX114" s="863"/>
      <c r="BY114" s="863"/>
      <c r="BZ114" s="863"/>
      <c r="CA114" s="863">
        <v>644536</v>
      </c>
      <c r="CB114" s="863"/>
      <c r="CC114" s="863"/>
      <c r="CD114" s="863"/>
      <c r="CE114" s="863"/>
      <c r="CF114" s="924">
        <v>30.8</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444</v>
      </c>
      <c r="DH114" s="826"/>
      <c r="DI114" s="826"/>
      <c r="DJ114" s="826"/>
      <c r="DK114" s="827"/>
      <c r="DL114" s="828" t="s">
        <v>233</v>
      </c>
      <c r="DM114" s="826"/>
      <c r="DN114" s="826"/>
      <c r="DO114" s="826"/>
      <c r="DP114" s="827"/>
      <c r="DQ114" s="828" t="s">
        <v>444</v>
      </c>
      <c r="DR114" s="826"/>
      <c r="DS114" s="826"/>
      <c r="DT114" s="826"/>
      <c r="DU114" s="827"/>
      <c r="DV114" s="873" t="s">
        <v>446</v>
      </c>
      <c r="DW114" s="874"/>
      <c r="DX114" s="874"/>
      <c r="DY114" s="874"/>
      <c r="DZ114" s="875"/>
    </row>
    <row r="115" spans="1:130" s="248" customFormat="1" ht="26.25" customHeight="1" x14ac:dyDescent="0.15">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1684</v>
      </c>
      <c r="AB115" s="972"/>
      <c r="AC115" s="972"/>
      <c r="AD115" s="972"/>
      <c r="AE115" s="973"/>
      <c r="AF115" s="974" t="s">
        <v>233</v>
      </c>
      <c r="AG115" s="972"/>
      <c r="AH115" s="972"/>
      <c r="AI115" s="972"/>
      <c r="AJ115" s="973"/>
      <c r="AK115" s="974" t="s">
        <v>233</v>
      </c>
      <c r="AL115" s="972"/>
      <c r="AM115" s="972"/>
      <c r="AN115" s="972"/>
      <c r="AO115" s="973"/>
      <c r="AP115" s="975" t="s">
        <v>233</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t="s">
        <v>233</v>
      </c>
      <c r="BR115" s="863"/>
      <c r="BS115" s="863"/>
      <c r="BT115" s="863"/>
      <c r="BU115" s="863"/>
      <c r="BV115" s="863" t="s">
        <v>446</v>
      </c>
      <c r="BW115" s="863"/>
      <c r="BX115" s="863"/>
      <c r="BY115" s="863"/>
      <c r="BZ115" s="863"/>
      <c r="CA115" s="863" t="s">
        <v>444</v>
      </c>
      <c r="CB115" s="863"/>
      <c r="CC115" s="863"/>
      <c r="CD115" s="863"/>
      <c r="CE115" s="863"/>
      <c r="CF115" s="924" t="s">
        <v>445</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233</v>
      </c>
      <c r="DH115" s="826"/>
      <c r="DI115" s="826"/>
      <c r="DJ115" s="826"/>
      <c r="DK115" s="827"/>
      <c r="DL115" s="828" t="s">
        <v>233</v>
      </c>
      <c r="DM115" s="826"/>
      <c r="DN115" s="826"/>
      <c r="DO115" s="826"/>
      <c r="DP115" s="827"/>
      <c r="DQ115" s="828" t="s">
        <v>233</v>
      </c>
      <c r="DR115" s="826"/>
      <c r="DS115" s="826"/>
      <c r="DT115" s="826"/>
      <c r="DU115" s="827"/>
      <c r="DV115" s="873" t="s">
        <v>444</v>
      </c>
      <c r="DW115" s="874"/>
      <c r="DX115" s="874"/>
      <c r="DY115" s="874"/>
      <c r="DZ115" s="875"/>
    </row>
    <row r="116" spans="1:130" s="248" customFormat="1" ht="26.25" customHeight="1" x14ac:dyDescent="0.15">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445</v>
      </c>
      <c r="AB116" s="826"/>
      <c r="AC116" s="826"/>
      <c r="AD116" s="826"/>
      <c r="AE116" s="827"/>
      <c r="AF116" s="828" t="s">
        <v>446</v>
      </c>
      <c r="AG116" s="826"/>
      <c r="AH116" s="826"/>
      <c r="AI116" s="826"/>
      <c r="AJ116" s="827"/>
      <c r="AK116" s="828" t="s">
        <v>456</v>
      </c>
      <c r="AL116" s="826"/>
      <c r="AM116" s="826"/>
      <c r="AN116" s="826"/>
      <c r="AO116" s="827"/>
      <c r="AP116" s="873" t="s">
        <v>444</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444</v>
      </c>
      <c r="BR116" s="863"/>
      <c r="BS116" s="863"/>
      <c r="BT116" s="863"/>
      <c r="BU116" s="863"/>
      <c r="BV116" s="863" t="s">
        <v>444</v>
      </c>
      <c r="BW116" s="863"/>
      <c r="BX116" s="863"/>
      <c r="BY116" s="863"/>
      <c r="BZ116" s="863"/>
      <c r="CA116" s="863" t="s">
        <v>233</v>
      </c>
      <c r="CB116" s="863"/>
      <c r="CC116" s="863"/>
      <c r="CD116" s="863"/>
      <c r="CE116" s="863"/>
      <c r="CF116" s="924" t="s">
        <v>451</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451</v>
      </c>
      <c r="DH116" s="826"/>
      <c r="DI116" s="826"/>
      <c r="DJ116" s="826"/>
      <c r="DK116" s="827"/>
      <c r="DL116" s="828" t="s">
        <v>233</v>
      </c>
      <c r="DM116" s="826"/>
      <c r="DN116" s="826"/>
      <c r="DO116" s="826"/>
      <c r="DP116" s="827"/>
      <c r="DQ116" s="828" t="s">
        <v>451</v>
      </c>
      <c r="DR116" s="826"/>
      <c r="DS116" s="826"/>
      <c r="DT116" s="826"/>
      <c r="DU116" s="827"/>
      <c r="DV116" s="873" t="s">
        <v>233</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555880</v>
      </c>
      <c r="AB117" s="958"/>
      <c r="AC117" s="958"/>
      <c r="AD117" s="958"/>
      <c r="AE117" s="959"/>
      <c r="AF117" s="960">
        <v>531192</v>
      </c>
      <c r="AG117" s="958"/>
      <c r="AH117" s="958"/>
      <c r="AI117" s="958"/>
      <c r="AJ117" s="959"/>
      <c r="AK117" s="960">
        <v>565744</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456</v>
      </c>
      <c r="BW117" s="863"/>
      <c r="BX117" s="863"/>
      <c r="BY117" s="863"/>
      <c r="BZ117" s="863"/>
      <c r="CA117" s="863" t="s">
        <v>233</v>
      </c>
      <c r="CB117" s="863"/>
      <c r="CC117" s="863"/>
      <c r="CD117" s="863"/>
      <c r="CE117" s="863"/>
      <c r="CF117" s="924" t="s">
        <v>471</v>
      </c>
      <c r="CG117" s="925"/>
      <c r="CH117" s="925"/>
      <c r="CI117" s="925"/>
      <c r="CJ117" s="925"/>
      <c r="CK117" s="980"/>
      <c r="CL117" s="867"/>
      <c r="CM117" s="870" t="s">
        <v>472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233</v>
      </c>
      <c r="DH117" s="826"/>
      <c r="DI117" s="826"/>
      <c r="DJ117" s="826"/>
      <c r="DK117" s="827"/>
      <c r="DL117" s="828" t="s">
        <v>444</v>
      </c>
      <c r="DM117" s="826"/>
      <c r="DN117" s="826"/>
      <c r="DO117" s="826"/>
      <c r="DP117" s="827"/>
      <c r="DQ117" s="828" t="s">
        <v>446</v>
      </c>
      <c r="DR117" s="826"/>
      <c r="DS117" s="826"/>
      <c r="DT117" s="826"/>
      <c r="DU117" s="827"/>
      <c r="DV117" s="873" t="s">
        <v>233</v>
      </c>
      <c r="DW117" s="874"/>
      <c r="DX117" s="874"/>
      <c r="DY117" s="874"/>
      <c r="DZ117" s="875"/>
    </row>
    <row r="118" spans="1:130" s="248" customFormat="1" ht="26.25" customHeight="1" x14ac:dyDescent="0.15">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307</v>
      </c>
      <c r="AL118" s="951"/>
      <c r="AM118" s="951"/>
      <c r="AN118" s="951"/>
      <c r="AO118" s="952"/>
      <c r="AP118" s="954" t="s">
        <v>438</v>
      </c>
      <c r="AQ118" s="955"/>
      <c r="AR118" s="955"/>
      <c r="AS118" s="955"/>
      <c r="AT118" s="956"/>
      <c r="AU118" s="985"/>
      <c r="AV118" s="986"/>
      <c r="AW118" s="986"/>
      <c r="AX118" s="986"/>
      <c r="AY118" s="986"/>
      <c r="AZ118" s="928" t="s">
        <v>473</v>
      </c>
      <c r="BA118" s="929"/>
      <c r="BB118" s="929"/>
      <c r="BC118" s="929"/>
      <c r="BD118" s="929"/>
      <c r="BE118" s="929"/>
      <c r="BF118" s="929"/>
      <c r="BG118" s="929"/>
      <c r="BH118" s="929"/>
      <c r="BI118" s="929"/>
      <c r="BJ118" s="929"/>
      <c r="BK118" s="929"/>
      <c r="BL118" s="929"/>
      <c r="BM118" s="929"/>
      <c r="BN118" s="929"/>
      <c r="BO118" s="929"/>
      <c r="BP118" s="930"/>
      <c r="BQ118" s="931" t="s">
        <v>233</v>
      </c>
      <c r="BR118" s="894"/>
      <c r="BS118" s="894"/>
      <c r="BT118" s="894"/>
      <c r="BU118" s="894"/>
      <c r="BV118" s="894" t="s">
        <v>233</v>
      </c>
      <c r="BW118" s="894"/>
      <c r="BX118" s="894"/>
      <c r="BY118" s="894"/>
      <c r="BZ118" s="894"/>
      <c r="CA118" s="894" t="s">
        <v>446</v>
      </c>
      <c r="CB118" s="894"/>
      <c r="CC118" s="894"/>
      <c r="CD118" s="894"/>
      <c r="CE118" s="894"/>
      <c r="CF118" s="924" t="s">
        <v>444</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233</v>
      </c>
      <c r="DH118" s="826"/>
      <c r="DI118" s="826"/>
      <c r="DJ118" s="826"/>
      <c r="DK118" s="827"/>
      <c r="DL118" s="828" t="s">
        <v>233</v>
      </c>
      <c r="DM118" s="826"/>
      <c r="DN118" s="826"/>
      <c r="DO118" s="826"/>
      <c r="DP118" s="827"/>
      <c r="DQ118" s="828" t="s">
        <v>444</v>
      </c>
      <c r="DR118" s="826"/>
      <c r="DS118" s="826"/>
      <c r="DT118" s="826"/>
      <c r="DU118" s="827"/>
      <c r="DV118" s="873" t="s">
        <v>233</v>
      </c>
      <c r="DW118" s="874"/>
      <c r="DX118" s="874"/>
      <c r="DY118" s="874"/>
      <c r="DZ118" s="875"/>
    </row>
    <row r="119" spans="1:130" s="248" customFormat="1" ht="26.25" customHeight="1" x14ac:dyDescent="0.15">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446</v>
      </c>
      <c r="AB119" s="944"/>
      <c r="AC119" s="944"/>
      <c r="AD119" s="944"/>
      <c r="AE119" s="945"/>
      <c r="AF119" s="946" t="s">
        <v>446</v>
      </c>
      <c r="AG119" s="944"/>
      <c r="AH119" s="944"/>
      <c r="AI119" s="944"/>
      <c r="AJ119" s="945"/>
      <c r="AK119" s="946" t="s">
        <v>233</v>
      </c>
      <c r="AL119" s="944"/>
      <c r="AM119" s="944"/>
      <c r="AN119" s="944"/>
      <c r="AO119" s="945"/>
      <c r="AP119" s="947" t="s">
        <v>446</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475</v>
      </c>
      <c r="BP119" s="927"/>
      <c r="BQ119" s="931">
        <v>6386211</v>
      </c>
      <c r="BR119" s="894"/>
      <c r="BS119" s="894"/>
      <c r="BT119" s="894"/>
      <c r="BU119" s="894"/>
      <c r="BV119" s="894">
        <v>6259081</v>
      </c>
      <c r="BW119" s="894"/>
      <c r="BX119" s="894"/>
      <c r="BY119" s="894"/>
      <c r="BZ119" s="894"/>
      <c r="CA119" s="894">
        <v>6266327</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233</v>
      </c>
      <c r="DH119" s="809"/>
      <c r="DI119" s="809"/>
      <c r="DJ119" s="809"/>
      <c r="DK119" s="810"/>
      <c r="DL119" s="811" t="s">
        <v>444</v>
      </c>
      <c r="DM119" s="809"/>
      <c r="DN119" s="809"/>
      <c r="DO119" s="809"/>
      <c r="DP119" s="810"/>
      <c r="DQ119" s="811" t="s">
        <v>233</v>
      </c>
      <c r="DR119" s="809"/>
      <c r="DS119" s="809"/>
      <c r="DT119" s="809"/>
      <c r="DU119" s="810"/>
      <c r="DV119" s="897" t="s">
        <v>233</v>
      </c>
      <c r="DW119" s="898"/>
      <c r="DX119" s="898"/>
      <c r="DY119" s="898"/>
      <c r="DZ119" s="899"/>
    </row>
    <row r="120" spans="1:130" s="248" customFormat="1" ht="26.25" customHeight="1" x14ac:dyDescent="0.15">
      <c r="A120" s="866"/>
      <c r="B120" s="867"/>
      <c r="C120" s="870" t="s">
        <v>449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456</v>
      </c>
      <c r="AB120" s="826"/>
      <c r="AC120" s="826"/>
      <c r="AD120" s="826"/>
      <c r="AE120" s="827"/>
      <c r="AF120" s="828" t="s">
        <v>444</v>
      </c>
      <c r="AG120" s="826"/>
      <c r="AH120" s="826"/>
      <c r="AI120" s="826"/>
      <c r="AJ120" s="827"/>
      <c r="AK120" s="828" t="s">
        <v>471</v>
      </c>
      <c r="AL120" s="826"/>
      <c r="AM120" s="826"/>
      <c r="AN120" s="826"/>
      <c r="AO120" s="827"/>
      <c r="AP120" s="873" t="s">
        <v>471</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1793038</v>
      </c>
      <c r="BR120" s="891"/>
      <c r="BS120" s="891"/>
      <c r="BT120" s="891"/>
      <c r="BU120" s="891"/>
      <c r="BV120" s="891">
        <v>1877715</v>
      </c>
      <c r="BW120" s="891"/>
      <c r="BX120" s="891"/>
      <c r="BY120" s="891"/>
      <c r="BZ120" s="891"/>
      <c r="CA120" s="891">
        <v>1906825</v>
      </c>
      <c r="CB120" s="891"/>
      <c r="CC120" s="891"/>
      <c r="CD120" s="891"/>
      <c r="CE120" s="891"/>
      <c r="CF120" s="915">
        <v>91.1</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508649</v>
      </c>
      <c r="DH120" s="891"/>
      <c r="DI120" s="891"/>
      <c r="DJ120" s="891"/>
      <c r="DK120" s="891"/>
      <c r="DL120" s="891">
        <v>487152</v>
      </c>
      <c r="DM120" s="891"/>
      <c r="DN120" s="891"/>
      <c r="DO120" s="891"/>
      <c r="DP120" s="891"/>
      <c r="DQ120" s="891">
        <v>461918</v>
      </c>
      <c r="DR120" s="891"/>
      <c r="DS120" s="891"/>
      <c r="DT120" s="891"/>
      <c r="DU120" s="891"/>
      <c r="DV120" s="892">
        <v>22.1</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471</v>
      </c>
      <c r="AB121" s="826"/>
      <c r="AC121" s="826"/>
      <c r="AD121" s="826"/>
      <c r="AE121" s="827"/>
      <c r="AF121" s="828" t="s">
        <v>456</v>
      </c>
      <c r="AG121" s="826"/>
      <c r="AH121" s="826"/>
      <c r="AI121" s="826"/>
      <c r="AJ121" s="827"/>
      <c r="AK121" s="828" t="s">
        <v>456</v>
      </c>
      <c r="AL121" s="826"/>
      <c r="AM121" s="826"/>
      <c r="AN121" s="826"/>
      <c r="AO121" s="827"/>
      <c r="AP121" s="873" t="s">
        <v>233</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60407</v>
      </c>
      <c r="BR121" s="863"/>
      <c r="BS121" s="863"/>
      <c r="BT121" s="863"/>
      <c r="BU121" s="863"/>
      <c r="BV121" s="863">
        <v>56296</v>
      </c>
      <c r="BW121" s="863"/>
      <c r="BX121" s="863"/>
      <c r="BY121" s="863"/>
      <c r="BZ121" s="863"/>
      <c r="CA121" s="863">
        <v>49874</v>
      </c>
      <c r="CB121" s="863"/>
      <c r="CC121" s="863"/>
      <c r="CD121" s="863"/>
      <c r="CE121" s="863"/>
      <c r="CF121" s="924">
        <v>2.4</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433651</v>
      </c>
      <c r="DH121" s="863"/>
      <c r="DI121" s="863"/>
      <c r="DJ121" s="863"/>
      <c r="DK121" s="863"/>
      <c r="DL121" s="863">
        <v>410247</v>
      </c>
      <c r="DM121" s="863"/>
      <c r="DN121" s="863"/>
      <c r="DO121" s="863"/>
      <c r="DP121" s="863"/>
      <c r="DQ121" s="863">
        <v>386795</v>
      </c>
      <c r="DR121" s="863"/>
      <c r="DS121" s="863"/>
      <c r="DT121" s="863"/>
      <c r="DU121" s="863"/>
      <c r="DV121" s="840">
        <v>18.5</v>
      </c>
      <c r="DW121" s="840"/>
      <c r="DX121" s="840"/>
      <c r="DY121" s="840"/>
      <c r="DZ121" s="841"/>
    </row>
    <row r="122" spans="1:130" s="248" customFormat="1" ht="26.25" customHeight="1" x14ac:dyDescent="0.15">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471</v>
      </c>
      <c r="AB122" s="826"/>
      <c r="AC122" s="826"/>
      <c r="AD122" s="826"/>
      <c r="AE122" s="827"/>
      <c r="AF122" s="828" t="s">
        <v>444</v>
      </c>
      <c r="AG122" s="826"/>
      <c r="AH122" s="826"/>
      <c r="AI122" s="826"/>
      <c r="AJ122" s="827"/>
      <c r="AK122" s="828" t="s">
        <v>456</v>
      </c>
      <c r="AL122" s="826"/>
      <c r="AM122" s="826"/>
      <c r="AN122" s="826"/>
      <c r="AO122" s="827"/>
      <c r="AP122" s="873" t="s">
        <v>444</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4171020</v>
      </c>
      <c r="BR122" s="894"/>
      <c r="BS122" s="894"/>
      <c r="BT122" s="894"/>
      <c r="BU122" s="894"/>
      <c r="BV122" s="894">
        <v>4031688</v>
      </c>
      <c r="BW122" s="894"/>
      <c r="BX122" s="894"/>
      <c r="BY122" s="894"/>
      <c r="BZ122" s="894"/>
      <c r="CA122" s="894">
        <v>3751293</v>
      </c>
      <c r="CB122" s="894"/>
      <c r="CC122" s="894"/>
      <c r="CD122" s="894"/>
      <c r="CE122" s="894"/>
      <c r="CF122" s="895">
        <v>179.2</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v>337412</v>
      </c>
      <c r="DH122" s="863"/>
      <c r="DI122" s="863"/>
      <c r="DJ122" s="863"/>
      <c r="DK122" s="863"/>
      <c r="DL122" s="863">
        <v>322778</v>
      </c>
      <c r="DM122" s="863"/>
      <c r="DN122" s="863"/>
      <c r="DO122" s="863"/>
      <c r="DP122" s="863"/>
      <c r="DQ122" s="863">
        <v>341918</v>
      </c>
      <c r="DR122" s="863"/>
      <c r="DS122" s="863"/>
      <c r="DT122" s="863"/>
      <c r="DU122" s="863"/>
      <c r="DV122" s="840">
        <v>16.3</v>
      </c>
      <c r="DW122" s="840"/>
      <c r="DX122" s="840"/>
      <c r="DY122" s="840"/>
      <c r="DZ122" s="841"/>
    </row>
    <row r="123" spans="1:130" s="248" customFormat="1" ht="26.25" customHeight="1" x14ac:dyDescent="0.15">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456</v>
      </c>
      <c r="AB123" s="826"/>
      <c r="AC123" s="826"/>
      <c r="AD123" s="826"/>
      <c r="AE123" s="827"/>
      <c r="AF123" s="828" t="s">
        <v>444</v>
      </c>
      <c r="AG123" s="826"/>
      <c r="AH123" s="826"/>
      <c r="AI123" s="826"/>
      <c r="AJ123" s="827"/>
      <c r="AK123" s="828" t="s">
        <v>444</v>
      </c>
      <c r="AL123" s="826"/>
      <c r="AM123" s="826"/>
      <c r="AN123" s="826"/>
      <c r="AO123" s="827"/>
      <c r="AP123" s="873" t="s">
        <v>456</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486</v>
      </c>
      <c r="BP123" s="927"/>
      <c r="BQ123" s="881">
        <v>6024465</v>
      </c>
      <c r="BR123" s="882"/>
      <c r="BS123" s="882"/>
      <c r="BT123" s="882"/>
      <c r="BU123" s="882"/>
      <c r="BV123" s="882">
        <v>5965699</v>
      </c>
      <c r="BW123" s="882"/>
      <c r="BX123" s="882"/>
      <c r="BY123" s="882"/>
      <c r="BZ123" s="882"/>
      <c r="CA123" s="882">
        <v>5707992</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v>416426</v>
      </c>
      <c r="DH123" s="826"/>
      <c r="DI123" s="826"/>
      <c r="DJ123" s="826"/>
      <c r="DK123" s="827"/>
      <c r="DL123" s="828">
        <v>253056</v>
      </c>
      <c r="DM123" s="826"/>
      <c r="DN123" s="826"/>
      <c r="DO123" s="826"/>
      <c r="DP123" s="827"/>
      <c r="DQ123" s="828">
        <v>191016</v>
      </c>
      <c r="DR123" s="826"/>
      <c r="DS123" s="826"/>
      <c r="DT123" s="826"/>
      <c r="DU123" s="827"/>
      <c r="DV123" s="873">
        <v>9.1</v>
      </c>
      <c r="DW123" s="874"/>
      <c r="DX123" s="874"/>
      <c r="DY123" s="874"/>
      <c r="DZ123" s="875"/>
    </row>
    <row r="124" spans="1:130" s="248" customFormat="1" ht="26.25" customHeight="1" thickBot="1" x14ac:dyDescent="0.2">
      <c r="A124" s="866"/>
      <c r="B124" s="867"/>
      <c r="C124" s="870" t="s">
        <v>472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233</v>
      </c>
      <c r="AB124" s="826"/>
      <c r="AC124" s="826"/>
      <c r="AD124" s="826"/>
      <c r="AE124" s="827"/>
      <c r="AF124" s="828" t="s">
        <v>456</v>
      </c>
      <c r="AG124" s="826"/>
      <c r="AH124" s="826"/>
      <c r="AI124" s="826"/>
      <c r="AJ124" s="827"/>
      <c r="AK124" s="828" t="s">
        <v>444</v>
      </c>
      <c r="AL124" s="826"/>
      <c r="AM124" s="826"/>
      <c r="AN124" s="826"/>
      <c r="AO124" s="827"/>
      <c r="AP124" s="873" t="s">
        <v>233</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18.8</v>
      </c>
      <c r="BR124" s="880"/>
      <c r="BS124" s="880"/>
      <c r="BT124" s="880"/>
      <c r="BU124" s="880"/>
      <c r="BV124" s="880">
        <v>14.9</v>
      </c>
      <c r="BW124" s="880"/>
      <c r="BX124" s="880"/>
      <c r="BY124" s="880"/>
      <c r="BZ124" s="880"/>
      <c r="CA124" s="880">
        <v>26.6</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v>4639</v>
      </c>
      <c r="DH124" s="809"/>
      <c r="DI124" s="809"/>
      <c r="DJ124" s="809"/>
      <c r="DK124" s="810"/>
      <c r="DL124" s="811" t="s">
        <v>444</v>
      </c>
      <c r="DM124" s="809"/>
      <c r="DN124" s="809"/>
      <c r="DO124" s="809"/>
      <c r="DP124" s="810"/>
      <c r="DQ124" s="811" t="s">
        <v>456</v>
      </c>
      <c r="DR124" s="809"/>
      <c r="DS124" s="809"/>
      <c r="DT124" s="809"/>
      <c r="DU124" s="810"/>
      <c r="DV124" s="897" t="s">
        <v>444</v>
      </c>
      <c r="DW124" s="898"/>
      <c r="DX124" s="898"/>
      <c r="DY124" s="898"/>
      <c r="DZ124" s="899"/>
    </row>
    <row r="125" spans="1:130" s="248" customFormat="1" ht="26.25" customHeight="1" x14ac:dyDescent="0.15">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444</v>
      </c>
      <c r="AB125" s="826"/>
      <c r="AC125" s="826"/>
      <c r="AD125" s="826"/>
      <c r="AE125" s="827"/>
      <c r="AF125" s="828" t="s">
        <v>456</v>
      </c>
      <c r="AG125" s="826"/>
      <c r="AH125" s="826"/>
      <c r="AI125" s="826"/>
      <c r="AJ125" s="827"/>
      <c r="AK125" s="828" t="s">
        <v>456</v>
      </c>
      <c r="AL125" s="826"/>
      <c r="AM125" s="826"/>
      <c r="AN125" s="826"/>
      <c r="AO125" s="827"/>
      <c r="AP125" s="873" t="s">
        <v>456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490</v>
      </c>
      <c r="CL125" s="901"/>
      <c r="CM125" s="901"/>
      <c r="CN125" s="901"/>
      <c r="CO125" s="902"/>
      <c r="CP125" s="909" t="s">
        <v>491</v>
      </c>
      <c r="CQ125" s="854"/>
      <c r="CR125" s="854"/>
      <c r="CS125" s="854"/>
      <c r="CT125" s="854"/>
      <c r="CU125" s="854"/>
      <c r="CV125" s="854"/>
      <c r="CW125" s="854"/>
      <c r="CX125" s="854"/>
      <c r="CY125" s="854"/>
      <c r="CZ125" s="854"/>
      <c r="DA125" s="854"/>
      <c r="DB125" s="854"/>
      <c r="DC125" s="854"/>
      <c r="DD125" s="854"/>
      <c r="DE125" s="854"/>
      <c r="DF125" s="855"/>
      <c r="DG125" s="910" t="s">
        <v>444</v>
      </c>
      <c r="DH125" s="891"/>
      <c r="DI125" s="891"/>
      <c r="DJ125" s="891"/>
      <c r="DK125" s="891"/>
      <c r="DL125" s="891" t="s">
        <v>444</v>
      </c>
      <c r="DM125" s="891"/>
      <c r="DN125" s="891"/>
      <c r="DO125" s="891"/>
      <c r="DP125" s="891"/>
      <c r="DQ125" s="891" t="s">
        <v>456</v>
      </c>
      <c r="DR125" s="891"/>
      <c r="DS125" s="891"/>
      <c r="DT125" s="891"/>
      <c r="DU125" s="891"/>
      <c r="DV125" s="892" t="s">
        <v>444</v>
      </c>
      <c r="DW125" s="892"/>
      <c r="DX125" s="892"/>
      <c r="DY125" s="892"/>
      <c r="DZ125" s="893"/>
    </row>
    <row r="126" spans="1:130" s="248" customFormat="1" ht="26.25" customHeight="1" thickBot="1" x14ac:dyDescent="0.2">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1684</v>
      </c>
      <c r="AB126" s="826"/>
      <c r="AC126" s="826"/>
      <c r="AD126" s="826"/>
      <c r="AE126" s="827"/>
      <c r="AF126" s="828" t="s">
        <v>444</v>
      </c>
      <c r="AG126" s="826"/>
      <c r="AH126" s="826"/>
      <c r="AI126" s="826"/>
      <c r="AJ126" s="827"/>
      <c r="AK126" s="828" t="s">
        <v>444</v>
      </c>
      <c r="AL126" s="826"/>
      <c r="AM126" s="826"/>
      <c r="AN126" s="826"/>
      <c r="AO126" s="827"/>
      <c r="AP126" s="873" t="s">
        <v>444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492</v>
      </c>
      <c r="CQ126" s="796"/>
      <c r="CR126" s="796"/>
      <c r="CS126" s="796"/>
      <c r="CT126" s="796"/>
      <c r="CU126" s="796"/>
      <c r="CV126" s="796"/>
      <c r="CW126" s="796"/>
      <c r="CX126" s="796"/>
      <c r="CY126" s="796"/>
      <c r="CZ126" s="796"/>
      <c r="DA126" s="796"/>
      <c r="DB126" s="796"/>
      <c r="DC126" s="796"/>
      <c r="DD126" s="796"/>
      <c r="DE126" s="796"/>
      <c r="DF126" s="797"/>
      <c r="DG126" s="862" t="s">
        <v>456</v>
      </c>
      <c r="DH126" s="863"/>
      <c r="DI126" s="863"/>
      <c r="DJ126" s="863"/>
      <c r="DK126" s="863"/>
      <c r="DL126" s="863" t="s">
        <v>444</v>
      </c>
      <c r="DM126" s="863"/>
      <c r="DN126" s="863"/>
      <c r="DO126" s="863"/>
      <c r="DP126" s="863"/>
      <c r="DQ126" s="863" t="s">
        <v>444</v>
      </c>
      <c r="DR126" s="863"/>
      <c r="DS126" s="863"/>
      <c r="DT126" s="863"/>
      <c r="DU126" s="863"/>
      <c r="DV126" s="840" t="s">
        <v>444</v>
      </c>
      <c r="DW126" s="840"/>
      <c r="DX126" s="840"/>
      <c r="DY126" s="840"/>
      <c r="DZ126" s="841"/>
    </row>
    <row r="127" spans="1:130" s="248" customFormat="1" ht="26.25" customHeight="1" x14ac:dyDescent="0.15">
      <c r="A127" s="868"/>
      <c r="B127" s="869"/>
      <c r="C127" s="887" t="s">
        <v>493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444</v>
      </c>
      <c r="AB127" s="826"/>
      <c r="AC127" s="826"/>
      <c r="AD127" s="826"/>
      <c r="AE127" s="827"/>
      <c r="AF127" s="828" t="s">
        <v>444</v>
      </c>
      <c r="AG127" s="826"/>
      <c r="AH127" s="826"/>
      <c r="AI127" s="826"/>
      <c r="AJ127" s="827"/>
      <c r="AK127" s="828" t="s">
        <v>456</v>
      </c>
      <c r="AL127" s="826"/>
      <c r="AM127" s="826"/>
      <c r="AN127" s="826"/>
      <c r="AO127" s="827"/>
      <c r="AP127" s="873" t="s">
        <v>444</v>
      </c>
      <c r="AQ127" s="874"/>
      <c r="AR127" s="874"/>
      <c r="AS127" s="874"/>
      <c r="AT127" s="875"/>
      <c r="AU127" s="284"/>
      <c r="AV127" s="284"/>
      <c r="AW127" s="284"/>
      <c r="AX127" s="890" t="s">
        <v>494</v>
      </c>
      <c r="AY127" s="858"/>
      <c r="AZ127" s="858"/>
      <c r="BA127" s="858"/>
      <c r="BB127" s="858"/>
      <c r="BC127" s="858"/>
      <c r="BD127" s="858"/>
      <c r="BE127" s="859"/>
      <c r="BF127" s="857" t="s">
        <v>495</v>
      </c>
      <c r="BG127" s="858"/>
      <c r="BH127" s="858"/>
      <c r="BI127" s="858"/>
      <c r="BJ127" s="858"/>
      <c r="BK127" s="858"/>
      <c r="BL127" s="859"/>
      <c r="BM127" s="857" t="s">
        <v>496</v>
      </c>
      <c r="BN127" s="858"/>
      <c r="BO127" s="858"/>
      <c r="BP127" s="858"/>
      <c r="BQ127" s="858"/>
      <c r="BR127" s="858"/>
      <c r="BS127" s="859"/>
      <c r="BT127" s="857" t="s">
        <v>497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498</v>
      </c>
      <c r="CQ127" s="796"/>
      <c r="CR127" s="796"/>
      <c r="CS127" s="796"/>
      <c r="CT127" s="796"/>
      <c r="CU127" s="796"/>
      <c r="CV127" s="796"/>
      <c r="CW127" s="796"/>
      <c r="CX127" s="796"/>
      <c r="CY127" s="796"/>
      <c r="CZ127" s="796"/>
      <c r="DA127" s="796"/>
      <c r="DB127" s="796"/>
      <c r="DC127" s="796"/>
      <c r="DD127" s="796"/>
      <c r="DE127" s="796"/>
      <c r="DF127" s="797"/>
      <c r="DG127" s="862" t="s">
        <v>444</v>
      </c>
      <c r="DH127" s="863"/>
      <c r="DI127" s="863"/>
      <c r="DJ127" s="863"/>
      <c r="DK127" s="863"/>
      <c r="DL127" s="863" t="s">
        <v>444</v>
      </c>
      <c r="DM127" s="863"/>
      <c r="DN127" s="863"/>
      <c r="DO127" s="863"/>
      <c r="DP127" s="863"/>
      <c r="DQ127" s="863" t="s">
        <v>444</v>
      </c>
      <c r="DR127" s="863"/>
      <c r="DS127" s="863"/>
      <c r="DT127" s="863"/>
      <c r="DU127" s="863"/>
      <c r="DV127" s="840" t="s">
        <v>444</v>
      </c>
      <c r="DW127" s="840"/>
      <c r="DX127" s="840"/>
      <c r="DY127" s="840"/>
      <c r="DZ127" s="841"/>
    </row>
    <row r="128" spans="1:130" s="248" customFormat="1" ht="26.25" customHeight="1" thickBot="1" x14ac:dyDescent="0.2">
      <c r="A128" s="842" t="s">
        <v>499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500</v>
      </c>
      <c r="X128" s="844"/>
      <c r="Y128" s="844"/>
      <c r="Z128" s="845"/>
      <c r="AA128" s="846">
        <v>5917</v>
      </c>
      <c r="AB128" s="847"/>
      <c r="AC128" s="847"/>
      <c r="AD128" s="847"/>
      <c r="AE128" s="848"/>
      <c r="AF128" s="849">
        <v>4565</v>
      </c>
      <c r="AG128" s="847"/>
      <c r="AH128" s="847"/>
      <c r="AI128" s="847"/>
      <c r="AJ128" s="848"/>
      <c r="AK128" s="849">
        <v>6810</v>
      </c>
      <c r="AL128" s="847"/>
      <c r="AM128" s="847"/>
      <c r="AN128" s="847"/>
      <c r="AO128" s="848"/>
      <c r="AP128" s="850"/>
      <c r="AQ128" s="851"/>
      <c r="AR128" s="851"/>
      <c r="AS128" s="851"/>
      <c r="AT128" s="852"/>
      <c r="AU128" s="284"/>
      <c r="AV128" s="284"/>
      <c r="AW128" s="284"/>
      <c r="AX128" s="853" t="s">
        <v>501</v>
      </c>
      <c r="AY128" s="854"/>
      <c r="AZ128" s="854"/>
      <c r="BA128" s="854"/>
      <c r="BB128" s="854"/>
      <c r="BC128" s="854"/>
      <c r="BD128" s="854"/>
      <c r="BE128" s="855"/>
      <c r="BF128" s="832" t="s">
        <v>233</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502</v>
      </c>
      <c r="CQ128" s="774"/>
      <c r="CR128" s="774"/>
      <c r="CS128" s="774"/>
      <c r="CT128" s="774"/>
      <c r="CU128" s="774"/>
      <c r="CV128" s="774"/>
      <c r="CW128" s="774"/>
      <c r="CX128" s="774"/>
      <c r="CY128" s="774"/>
      <c r="CZ128" s="774"/>
      <c r="DA128" s="774"/>
      <c r="DB128" s="774"/>
      <c r="DC128" s="774"/>
      <c r="DD128" s="774"/>
      <c r="DE128" s="774"/>
      <c r="DF128" s="775"/>
      <c r="DG128" s="836" t="s">
        <v>233</v>
      </c>
      <c r="DH128" s="837"/>
      <c r="DI128" s="837"/>
      <c r="DJ128" s="837"/>
      <c r="DK128" s="837"/>
      <c r="DL128" s="837" t="s">
        <v>233</v>
      </c>
      <c r="DM128" s="837"/>
      <c r="DN128" s="837"/>
      <c r="DO128" s="837"/>
      <c r="DP128" s="837"/>
      <c r="DQ128" s="837" t="s">
        <v>233</v>
      </c>
      <c r="DR128" s="837"/>
      <c r="DS128" s="837"/>
      <c r="DT128" s="837"/>
      <c r="DU128" s="837"/>
      <c r="DV128" s="838" t="s">
        <v>233</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503</v>
      </c>
      <c r="X129" s="823"/>
      <c r="Y129" s="823"/>
      <c r="Z129" s="824"/>
      <c r="AA129" s="825">
        <v>2361883</v>
      </c>
      <c r="AB129" s="826"/>
      <c r="AC129" s="826"/>
      <c r="AD129" s="826"/>
      <c r="AE129" s="827"/>
      <c r="AF129" s="828">
        <v>2373257</v>
      </c>
      <c r="AG129" s="826"/>
      <c r="AH129" s="826"/>
      <c r="AI129" s="826"/>
      <c r="AJ129" s="827"/>
      <c r="AK129" s="828">
        <v>2497860</v>
      </c>
      <c r="AL129" s="826"/>
      <c r="AM129" s="826"/>
      <c r="AN129" s="826"/>
      <c r="AO129" s="827"/>
      <c r="AP129" s="829"/>
      <c r="AQ129" s="830"/>
      <c r="AR129" s="830"/>
      <c r="AS129" s="830"/>
      <c r="AT129" s="831"/>
      <c r="AU129" s="286"/>
      <c r="AV129" s="286"/>
      <c r="AW129" s="286"/>
      <c r="AX129" s="795" t="s">
        <v>504</v>
      </c>
      <c r="AY129" s="796"/>
      <c r="AZ129" s="796"/>
      <c r="BA129" s="796"/>
      <c r="BB129" s="796"/>
      <c r="BC129" s="796"/>
      <c r="BD129" s="796"/>
      <c r="BE129" s="797"/>
      <c r="BF129" s="815" t="s">
        <v>233</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506</v>
      </c>
      <c r="X130" s="823"/>
      <c r="Y130" s="823"/>
      <c r="Z130" s="824"/>
      <c r="AA130" s="825">
        <v>418780</v>
      </c>
      <c r="AB130" s="826"/>
      <c r="AC130" s="826"/>
      <c r="AD130" s="826"/>
      <c r="AE130" s="827"/>
      <c r="AF130" s="828">
        <v>415282</v>
      </c>
      <c r="AG130" s="826"/>
      <c r="AH130" s="826"/>
      <c r="AI130" s="826"/>
      <c r="AJ130" s="827"/>
      <c r="AK130" s="828">
        <v>403971</v>
      </c>
      <c r="AL130" s="826"/>
      <c r="AM130" s="826"/>
      <c r="AN130" s="826"/>
      <c r="AO130" s="827"/>
      <c r="AP130" s="829"/>
      <c r="AQ130" s="830"/>
      <c r="AR130" s="830"/>
      <c r="AS130" s="830"/>
      <c r="AT130" s="831"/>
      <c r="AU130" s="286"/>
      <c r="AV130" s="286"/>
      <c r="AW130" s="286"/>
      <c r="AX130" s="795" t="s">
        <v>507</v>
      </c>
      <c r="AY130" s="796"/>
      <c r="AZ130" s="796"/>
      <c r="BA130" s="796"/>
      <c r="BB130" s="796"/>
      <c r="BC130" s="796"/>
      <c r="BD130" s="796"/>
      <c r="BE130" s="797"/>
      <c r="BF130" s="798">
        <v>6.6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508</v>
      </c>
      <c r="X131" s="806"/>
      <c r="Y131" s="806"/>
      <c r="Z131" s="807"/>
      <c r="AA131" s="808">
        <v>1943103</v>
      </c>
      <c r="AB131" s="809"/>
      <c r="AC131" s="809"/>
      <c r="AD131" s="809"/>
      <c r="AE131" s="810"/>
      <c r="AF131" s="811">
        <v>1957975</v>
      </c>
      <c r="AG131" s="809"/>
      <c r="AH131" s="809"/>
      <c r="AI131" s="809"/>
      <c r="AJ131" s="810"/>
      <c r="AK131" s="811">
        <v>2093889</v>
      </c>
      <c r="AL131" s="809"/>
      <c r="AM131" s="809"/>
      <c r="AN131" s="809"/>
      <c r="AO131" s="810"/>
      <c r="AP131" s="812"/>
      <c r="AQ131" s="813"/>
      <c r="AR131" s="813"/>
      <c r="AS131" s="813"/>
      <c r="AT131" s="814"/>
      <c r="AU131" s="286"/>
      <c r="AV131" s="286"/>
      <c r="AW131" s="286"/>
      <c r="AX131" s="773" t="s">
        <v>509</v>
      </c>
      <c r="AY131" s="774"/>
      <c r="AZ131" s="774"/>
      <c r="BA131" s="774"/>
      <c r="BB131" s="774"/>
      <c r="BC131" s="774"/>
      <c r="BD131" s="774"/>
      <c r="BE131" s="775"/>
      <c r="BF131" s="776">
        <v>26.6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511</v>
      </c>
      <c r="W132" s="786"/>
      <c r="X132" s="786"/>
      <c r="Y132" s="786"/>
      <c r="Z132" s="787"/>
      <c r="AA132" s="788">
        <v>6.7512118499999998</v>
      </c>
      <c r="AB132" s="789"/>
      <c r="AC132" s="789"/>
      <c r="AD132" s="789"/>
      <c r="AE132" s="790"/>
      <c r="AF132" s="791">
        <v>5.6867426810000001</v>
      </c>
      <c r="AG132" s="789"/>
      <c r="AH132" s="789"/>
      <c r="AI132" s="789"/>
      <c r="AJ132" s="790"/>
      <c r="AK132" s="791">
        <v>7.4007265909999997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512</v>
      </c>
      <c r="W133" s="765"/>
      <c r="X133" s="765"/>
      <c r="Y133" s="765"/>
      <c r="Z133" s="766"/>
      <c r="AA133" s="767">
        <v>6.5</v>
      </c>
      <c r="AB133" s="768"/>
      <c r="AC133" s="768"/>
      <c r="AD133" s="768"/>
      <c r="AE133" s="769"/>
      <c r="AF133" s="767">
        <v>6</v>
      </c>
      <c r="AG133" s="768"/>
      <c r="AH133" s="768"/>
      <c r="AI133" s="768"/>
      <c r="AJ133" s="769"/>
      <c r="AK133" s="767">
        <v>6.6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3i21qCQDVlKRTABwUDAHXybA6G0oL5MGtJPKLCfC5LuzYox0kV/E4BVnm2bpW8OrXwXdch6AnfjhqqkcP4pfw==" saltValue="5oZTxLnGtHoidy1J5sn2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 zoomScaleNormal="85" zoomScaleSheetLayoutView="100" workbookViewId="0">
      <selection activeCell="BK27" sqref="BK2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gpp8V17jNCOO/wecHexgC8HOKscGmTBS1T3SZtKRDbvXZ1ivnpzu3Vghd/iJqmY7ua3TAK3nURPTKRZCXL2ww==" saltValue="o9KrSkxw+IpZcjaz5RnX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73"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QmDFP+B41Jn86GMVvOomyZna9k9OUuh/A7LYR7pzL8UvLYuogTlDu2OdHf3scflbM4fNzFy3NgYn/aa+jR0JQ==" saltValue="uhtx0iEAZJB5fZ0GtLuP4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35" sqref="AK35:AN3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521</v>
      </c>
      <c r="AL9" s="1190"/>
      <c r="AM9" s="1190"/>
      <c r="AN9" s="1191"/>
      <c r="AO9" s="314">
        <v>804676</v>
      </c>
      <c r="AP9" s="314">
        <v>200517</v>
      </c>
      <c r="AQ9" s="315">
        <v>199723</v>
      </c>
      <c r="AR9" s="316">
        <v>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522</v>
      </c>
      <c r="AL10" s="1190"/>
      <c r="AM10" s="1190"/>
      <c r="AN10" s="1191"/>
      <c r="AO10" s="317">
        <v>137607</v>
      </c>
      <c r="AP10" s="317">
        <v>34290</v>
      </c>
      <c r="AQ10" s="318">
        <v>26472</v>
      </c>
      <c r="AR10" s="319">
        <v>29.5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523</v>
      </c>
      <c r="AL11" s="1190"/>
      <c r="AM11" s="1190"/>
      <c r="AN11" s="1191"/>
      <c r="AO11" s="317">
        <v>387</v>
      </c>
      <c r="AP11" s="317">
        <v>96</v>
      </c>
      <c r="AQ11" s="318">
        <v>1310</v>
      </c>
      <c r="AR11" s="319">
        <v>-92.7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524</v>
      </c>
      <c r="AL12" s="1190"/>
      <c r="AM12" s="1190"/>
      <c r="AN12" s="1191"/>
      <c r="AO12" s="317" t="s">
        <v>525</v>
      </c>
      <c r="AP12" s="317" t="s">
        <v>525</v>
      </c>
      <c r="AQ12" s="318" t="s">
        <v>525</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526</v>
      </c>
      <c r="AL13" s="1190"/>
      <c r="AM13" s="1190"/>
      <c r="AN13" s="1191"/>
      <c r="AO13" s="317">
        <v>37050</v>
      </c>
      <c r="AP13" s="317">
        <v>9232</v>
      </c>
      <c r="AQ13" s="318">
        <v>7770</v>
      </c>
      <c r="AR13" s="319">
        <v>18.8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527</v>
      </c>
      <c r="AL14" s="1190"/>
      <c r="AM14" s="1190"/>
      <c r="AN14" s="1191"/>
      <c r="AO14" s="317">
        <v>6387</v>
      </c>
      <c r="AP14" s="317">
        <v>1592</v>
      </c>
      <c r="AQ14" s="318">
        <v>5092</v>
      </c>
      <c r="AR14" s="319">
        <v>-68.7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528</v>
      </c>
      <c r="AL15" s="1193"/>
      <c r="AM15" s="1193"/>
      <c r="AN15" s="1194"/>
      <c r="AO15" s="317">
        <v>-56178</v>
      </c>
      <c r="AP15" s="317">
        <v>-13999</v>
      </c>
      <c r="AQ15" s="318">
        <v>-15881</v>
      </c>
      <c r="AR15" s="319">
        <v>-11.9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929929</v>
      </c>
      <c r="AP16" s="317">
        <v>231729</v>
      </c>
      <c r="AQ16" s="318">
        <v>224486</v>
      </c>
      <c r="AR16" s="319">
        <v>3.2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533</v>
      </c>
      <c r="AL21" s="1196"/>
      <c r="AM21" s="1196"/>
      <c r="AN21" s="1197"/>
      <c r="AO21" s="330">
        <v>20.18</v>
      </c>
      <c r="AP21" s="331">
        <v>20.23</v>
      </c>
      <c r="AQ21" s="332">
        <v>-0.05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534</v>
      </c>
      <c r="AL22" s="1196"/>
      <c r="AM22" s="1196"/>
      <c r="AN22" s="1197"/>
      <c r="AO22" s="335">
        <v>97</v>
      </c>
      <c r="AP22" s="336">
        <v>95.4</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538</v>
      </c>
      <c r="AL32" s="1179"/>
      <c r="AM32" s="1179"/>
      <c r="AN32" s="1180"/>
      <c r="AO32" s="345">
        <v>423342</v>
      </c>
      <c r="AP32" s="345">
        <v>105493</v>
      </c>
      <c r="AQ32" s="346">
        <v>117380</v>
      </c>
      <c r="AR32" s="347">
        <v>-10.1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539</v>
      </c>
      <c r="AL33" s="1179"/>
      <c r="AM33" s="1179"/>
      <c r="AN33" s="118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540</v>
      </c>
      <c r="AL34" s="1179"/>
      <c r="AM34" s="1179"/>
      <c r="AN34" s="1180"/>
      <c r="AO34" s="345" t="s">
        <v>525</v>
      </c>
      <c r="AP34" s="345" t="s">
        <v>525</v>
      </c>
      <c r="AQ34" s="346" t="s">
        <v>525</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541</v>
      </c>
      <c r="AL35" s="1179"/>
      <c r="AM35" s="1179"/>
      <c r="AN35" s="1180"/>
      <c r="AO35" s="345">
        <v>126437</v>
      </c>
      <c r="AP35" s="345">
        <v>31507</v>
      </c>
      <c r="AQ35" s="346">
        <v>31875</v>
      </c>
      <c r="AR35" s="347">
        <v>-1.2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542</v>
      </c>
      <c r="AL36" s="1179"/>
      <c r="AM36" s="1179"/>
      <c r="AN36" s="1180"/>
      <c r="AO36" s="345">
        <v>15965</v>
      </c>
      <c r="AP36" s="345">
        <v>3978</v>
      </c>
      <c r="AQ36" s="346">
        <v>2465</v>
      </c>
      <c r="AR36" s="347">
        <v>61.4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543</v>
      </c>
      <c r="AL37" s="1179"/>
      <c r="AM37" s="1179"/>
      <c r="AN37" s="1180"/>
      <c r="AO37" s="345" t="s">
        <v>525</v>
      </c>
      <c r="AP37" s="345" t="s">
        <v>525</v>
      </c>
      <c r="AQ37" s="346">
        <v>285</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544</v>
      </c>
      <c r="AL38" s="1176"/>
      <c r="AM38" s="1176"/>
      <c r="AN38" s="1177"/>
      <c r="AO38" s="348" t="s">
        <v>525</v>
      </c>
      <c r="AP38" s="348" t="s">
        <v>525</v>
      </c>
      <c r="AQ38" s="349">
        <v>17</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545</v>
      </c>
      <c r="AL39" s="1176"/>
      <c r="AM39" s="1176"/>
      <c r="AN39" s="1177"/>
      <c r="AO39" s="345">
        <v>-6810</v>
      </c>
      <c r="AP39" s="345">
        <v>-1697</v>
      </c>
      <c r="AQ39" s="346">
        <v>-3552</v>
      </c>
      <c r="AR39" s="347">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546</v>
      </c>
      <c r="AL40" s="1179"/>
      <c r="AM40" s="1179"/>
      <c r="AN40" s="1180"/>
      <c r="AO40" s="345">
        <v>-403971</v>
      </c>
      <c r="AP40" s="345">
        <v>-100666</v>
      </c>
      <c r="AQ40" s="346">
        <v>-113436</v>
      </c>
      <c r="AR40" s="347">
        <v>-11.3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154963</v>
      </c>
      <c r="AP41" s="345">
        <v>38615</v>
      </c>
      <c r="AQ41" s="346">
        <v>35033</v>
      </c>
      <c r="AR41" s="347">
        <v>10.199999999999999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516</v>
      </c>
      <c r="AN49" s="1186" t="s">
        <v>550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654321</v>
      </c>
      <c r="AN51" s="367">
        <v>150626</v>
      </c>
      <c r="AO51" s="368">
        <v>13.1</v>
      </c>
      <c r="AP51" s="369">
        <v>237994</v>
      </c>
      <c r="AQ51" s="370">
        <v>-2.9</v>
      </c>
      <c r="AR51" s="371">
        <v>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355447</v>
      </c>
      <c r="AN52" s="375">
        <v>81825</v>
      </c>
      <c r="AO52" s="376">
        <v>-6.3</v>
      </c>
      <c r="AP52" s="377">
        <v>110361</v>
      </c>
      <c r="AQ52" s="378">
        <v>1.3</v>
      </c>
      <c r="AR52" s="379">
        <v>-7.6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681750</v>
      </c>
      <c r="AN53" s="367">
        <v>161208</v>
      </c>
      <c r="AO53" s="368">
        <v>7</v>
      </c>
      <c r="AP53" s="369">
        <v>267911</v>
      </c>
      <c r="AQ53" s="370">
        <v>12.6</v>
      </c>
      <c r="AR53" s="371">
        <v>-5.6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390497</v>
      </c>
      <c r="AN54" s="375">
        <v>92338</v>
      </c>
      <c r="AO54" s="376">
        <v>12.8</v>
      </c>
      <c r="AP54" s="377">
        <v>106425</v>
      </c>
      <c r="AQ54" s="378">
        <v>-3.6</v>
      </c>
      <c r="AR54" s="379">
        <v>16.399999999999999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693579</v>
      </c>
      <c r="AN55" s="367">
        <v>167612</v>
      </c>
      <c r="AO55" s="368">
        <v>4</v>
      </c>
      <c r="AP55" s="369">
        <v>228215</v>
      </c>
      <c r="AQ55" s="370">
        <v>-14.8</v>
      </c>
      <c r="AR55" s="371">
        <v>18.8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494616</v>
      </c>
      <c r="AN56" s="375">
        <v>119530</v>
      </c>
      <c r="AO56" s="376">
        <v>29.4</v>
      </c>
      <c r="AP56" s="377">
        <v>117571</v>
      </c>
      <c r="AQ56" s="378">
        <v>10.5</v>
      </c>
      <c r="AR56" s="379">
        <v>18.899999999999999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854436</v>
      </c>
      <c r="AN57" s="367">
        <v>208806</v>
      </c>
      <c r="AO57" s="368">
        <v>24.6</v>
      </c>
      <c r="AP57" s="369">
        <v>264232</v>
      </c>
      <c r="AQ57" s="370">
        <v>15.8</v>
      </c>
      <c r="AR57" s="371">
        <v>8.8000000000000007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373116</v>
      </c>
      <c r="AN58" s="375">
        <v>91182</v>
      </c>
      <c r="AO58" s="376">
        <v>-23.7</v>
      </c>
      <c r="AP58" s="377">
        <v>133959</v>
      </c>
      <c r="AQ58" s="378">
        <v>13.9</v>
      </c>
      <c r="AR58" s="379">
        <v>-37.6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629051</v>
      </c>
      <c r="AN59" s="367">
        <v>156753</v>
      </c>
      <c r="AO59" s="368">
        <v>-24.9</v>
      </c>
      <c r="AP59" s="369">
        <v>263613</v>
      </c>
      <c r="AQ59" s="370">
        <v>-0.2</v>
      </c>
      <c r="AR59" s="371">
        <v>-24.7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291018</v>
      </c>
      <c r="AN60" s="375">
        <v>72519</v>
      </c>
      <c r="AO60" s="376">
        <v>-20.5</v>
      </c>
      <c r="AP60" s="377">
        <v>128823</v>
      </c>
      <c r="AQ60" s="378">
        <v>-3.8</v>
      </c>
      <c r="AR60" s="379">
        <v>-16.7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702627</v>
      </c>
      <c r="AN61" s="382">
        <v>169001</v>
      </c>
      <c r="AO61" s="383">
        <v>4.8</v>
      </c>
      <c r="AP61" s="384">
        <v>252393</v>
      </c>
      <c r="AQ61" s="385">
        <v>2.1</v>
      </c>
      <c r="AR61" s="371">
        <v>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380939</v>
      </c>
      <c r="AN62" s="375">
        <v>91479</v>
      </c>
      <c r="AO62" s="376">
        <v>-1.7</v>
      </c>
      <c r="AP62" s="377">
        <v>119428</v>
      </c>
      <c r="AQ62" s="378">
        <v>3.7</v>
      </c>
      <c r="AR62" s="379">
        <v>-5.4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SpRG3FEn4ImXKX5sl2PibxMvKguqwixErez8dKzzYFuEMlftj6we+2ghwZUIYmGFO0Hy5tx0P1WTXRm76B5Q==" saltValue="1trBqtEYCVL8s6o7b9bFi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G63" sqref="AG6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Dk4PQrue3R7RhyBLsoapHK39W+bRtNNdPiVMBJDOMyNv0WrlmJt5INUjrXr+5qKVDJVUrwcX1EqRwf8lZWRFRg==" saltValue="Ol1ow8mT+PkFg7WJtMQQ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7" zoomScaleNormal="100" zoomScaleSheetLayoutView="55" workbookViewId="0">
      <selection activeCell="BK84" sqref="BK8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6Dapv2yQgP+0kd4DLy2BM0mlKJq7bjMGqcU0K3OmJSoM9AD/LUXyXl8F2lGgcIPU05A2uWpBk7wq522YJpoaLA==" saltValue="3yVMTaBzIYIq6uEWFhIr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00" t="s">
        <v>3</v>
      </c>
      <c r="D47" s="1200"/>
      <c r="E47" s="1201"/>
      <c r="F47" s="11">
        <v>31.46</v>
      </c>
      <c r="G47" s="12">
        <v>32.15</v>
      </c>
      <c r="H47" s="12">
        <v>32.08</v>
      </c>
      <c r="I47" s="12">
        <v>34.200000000000003</v>
      </c>
      <c r="J47" s="13">
        <v>32.5</v>
      </c>
    </row>
    <row r="48" spans="2:10" ht="57.75" customHeight="1" x14ac:dyDescent="0.15">
      <c r="B48" s="14"/>
      <c r="C48" s="1202" t="s">
        <v>4</v>
      </c>
      <c r="D48" s="1202"/>
      <c r="E48" s="1203"/>
      <c r="F48" s="15">
        <v>2.67</v>
      </c>
      <c r="G48" s="16">
        <v>3.79</v>
      </c>
      <c r="H48" s="16">
        <v>4.1500000000000004</v>
      </c>
      <c r="I48" s="16">
        <v>3.23</v>
      </c>
      <c r="J48" s="17">
        <v>5.15</v>
      </c>
    </row>
    <row r="49" spans="2:10" ht="57.75" customHeight="1" thickBot="1" x14ac:dyDescent="0.2">
      <c r="B49" s="18"/>
      <c r="C49" s="1204" t="s">
        <v>5</v>
      </c>
      <c r="D49" s="1204"/>
      <c r="E49" s="1205"/>
      <c r="F49" s="19" t="s">
        <v>571</v>
      </c>
      <c r="G49" s="20">
        <v>0.88</v>
      </c>
      <c r="H49" s="20" t="s">
        <v>572</v>
      </c>
      <c r="I49" s="20" t="s">
        <v>573</v>
      </c>
      <c r="J49" s="21">
        <v>0.48</v>
      </c>
    </row>
    <row r="50" spans="2:10" ht="13.5" customHeight="1" x14ac:dyDescent="0.15"/>
  </sheetData>
  <sheetProtection algorithmName="SHA-512" hashValue="Dr3g8gE9y2gnu3Zuk+JQO7dWpIo+SoxuW14rLkYadKLf85k2tfGUTDqlq1IPtsFO5kLISzOOiVUyQ+UBcE/Ilg==" saltValue="8yJ/tZ9eBuEfybfPpntg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2022-03-08T10:32:57Z</cp:lastPrinted>
  <dcterms:created xsi:type="dcterms:W3CDTF">2022-02-02T05:09:44Z</dcterms:created>
  <dcterms:modified xsi:type="dcterms:W3CDTF">2022-03-15T05:25:05Z</dcterms:modified>
  <cp:category/>
</cp:coreProperties>
</file>