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E:\Koukaikei\TODO\Release\20180828\xlt\"/>
    </mc:Choice>
  </mc:AlternateContent>
  <bookViews>
    <workbookView xWindow="600" yWindow="225" windowWidth="16605" windowHeight="7410" activeTab="0"/>
  </bookViews>
  <sheets>
    <sheet name="BS" sheetId="21" r:id="rId1"/>
    <sheet name="PL" sheetId="22" r:id="rId2"/>
    <sheet name="NWM" sheetId="23" r:id="rId3"/>
    <sheet name="PL及びNWM" sheetId="27" r:id="rId4"/>
    <sheet name="CF" sheetId="25" r:id="rId5"/>
    <sheet name="チェック" sheetId="26" r:id="rId6"/>
    <sheet name="注記" sheetId="29" r:id="rId7"/>
  </sheets>
  <definedNames>
    <definedName name="_xlnm._FilterDatabase" localSheetId="0" hidden="1">BS!#REF!</definedName>
    <definedName name="_xlnm._FilterDatabase" localSheetId="4" hidden="1">CF!#REF!</definedName>
    <definedName name="_xlnm._FilterDatabase" localSheetId="2" hidden="1">NWM!#REF!</definedName>
    <definedName name="_xlnm._FilterDatabase" localSheetId="1" hidden="1">PL!#REF!</definedName>
    <definedName name="_xlnm.Print_Area" localSheetId="0">BS!$B$1:$AC$62</definedName>
    <definedName name="_xlnm.Print_Area" localSheetId="4">CF!$B$1:$O$59</definedName>
    <definedName name="_xlnm.Print_Area" localSheetId="2">NWM!$B$1:$T$23</definedName>
    <definedName name="_xlnm.Print_Area" localSheetId="1">PL!$B$1:$P$41</definedName>
    <definedName name="_xlnm.Print_Area" localSheetId="3">PL及びNWM!$B$1:$W$56</definedName>
    <definedName name="_xlnm.Print_Area" localSheetId="6">注記!$A$6:$U$294</definedName>
  </definedNames>
  <calcPr calcId="0"/>
</workbook>
</file>

<file path=xl/calcChain.xml><?xml version="1.0" encoding="utf-8"?>
<calcChain xmlns="http://schemas.openxmlformats.org/spreadsheetml/2006/main">
  <c r="A63" i="26" l="1"/>
  <c r="A43" i="26" l="1"/>
  <c r="A59" i="26"/>
  <c r="A55" i="26"/>
  <c r="A51" i="26"/>
  <c r="A47" i="26"/>
  <c r="B35" i="26" l="1"/>
  <c r="A35" i="26"/>
  <c r="C35" i="26" l="1"/>
  <c r="D35" i="26" s="1"/>
  <c r="M59" i="25"/>
  <c r="M58" i="25"/>
  <c r="M57" i="25"/>
  <c r="M56" i="25"/>
  <c r="M54" i="25"/>
  <c r="M53" i="25"/>
  <c r="M52" i="25"/>
  <c r="M51" i="25"/>
  <c r="M50" i="25"/>
  <c r="M49" i="25"/>
  <c r="M48" i="25"/>
  <c r="M47" i="25"/>
  <c r="M46" i="25"/>
  <c r="M45" i="25"/>
  <c r="M43" i="25"/>
  <c r="M42" i="25"/>
  <c r="M41" i="25"/>
  <c r="M40" i="25"/>
  <c r="M39" i="25"/>
  <c r="M38" i="25"/>
  <c r="M37" i="25"/>
  <c r="M36" i="25"/>
  <c r="M35" i="25"/>
  <c r="M34" i="25"/>
  <c r="M33" i="25"/>
  <c r="M32" i="25"/>
  <c r="M31" i="25"/>
  <c r="M29" i="25"/>
  <c r="M28" i="25"/>
  <c r="M27" i="25"/>
  <c r="M26" i="25"/>
  <c r="M25" i="25"/>
  <c r="M24" i="25"/>
  <c r="M23" i="25"/>
  <c r="M22" i="25"/>
  <c r="M21" i="25"/>
  <c r="M20" i="25"/>
  <c r="M19" i="25"/>
  <c r="M18" i="25"/>
  <c r="M17" i="25"/>
  <c r="M16" i="25"/>
  <c r="M15" i="25"/>
  <c r="M14" i="25"/>
  <c r="M13" i="25"/>
  <c r="M12" i="25"/>
  <c r="M11" i="25"/>
  <c r="M10" i="25"/>
  <c r="M9" i="25"/>
  <c r="S23" i="23"/>
  <c r="U56" i="27" s="1"/>
  <c r="Q23" i="23"/>
  <c r="S22" i="23"/>
  <c r="U54" i="27" s="1"/>
  <c r="Q22" i="23"/>
  <c r="R54" i="27" s="1"/>
  <c r="S21" i="23"/>
  <c r="U53" i="27" s="1"/>
  <c r="Q21" i="23"/>
  <c r="R53" i="27" s="1"/>
  <c r="Q20" i="23"/>
  <c r="N20" i="23" s="1"/>
  <c r="O52" i="27" s="1"/>
  <c r="Q19" i="23"/>
  <c r="S18" i="23"/>
  <c r="U50" i="27" s="1"/>
  <c r="Q18" i="23"/>
  <c r="R50" i="27" s="1"/>
  <c r="S17" i="23"/>
  <c r="U49" i="27" s="1"/>
  <c r="Q17" i="23"/>
  <c r="R49" i="27" s="1"/>
  <c r="S16" i="23"/>
  <c r="U48" i="27" s="1"/>
  <c r="Q16" i="23"/>
  <c r="R48" i="27" s="1"/>
  <c r="S15" i="23"/>
  <c r="U47" i="27" s="1"/>
  <c r="Q15" i="23"/>
  <c r="R47" i="27" s="1"/>
  <c r="S14" i="23"/>
  <c r="U46" i="27" s="1"/>
  <c r="Q14" i="23"/>
  <c r="S13" i="23"/>
  <c r="U45" i="27" s="1"/>
  <c r="S12" i="23"/>
  <c r="U44" i="27" s="1"/>
  <c r="S11" i="23"/>
  <c r="N11" i="23" s="1"/>
  <c r="O43" i="27" s="1"/>
  <c r="S10" i="23"/>
  <c r="N10" i="23" s="1"/>
  <c r="O42" i="27" s="1"/>
  <c r="S9" i="23"/>
  <c r="N9" i="23" s="1"/>
  <c r="O41" i="27" s="1"/>
  <c r="S8" i="23"/>
  <c r="U55" i="27" s="1"/>
  <c r="Q8" i="23"/>
  <c r="R55" i="27" s="1"/>
  <c r="N41" i="22"/>
  <c r="N40" i="22"/>
  <c r="O40" i="27" s="1"/>
  <c r="N39" i="22"/>
  <c r="N38" i="22"/>
  <c r="O38" i="27" s="1"/>
  <c r="N37" i="22"/>
  <c r="O37" i="27" s="1"/>
  <c r="N36" i="22"/>
  <c r="O36" i="27" s="1"/>
  <c r="N35" i="22"/>
  <c r="O35" i="27"/>
  <c r="N34" i="22"/>
  <c r="O34" i="27" s="1"/>
  <c r="N33" i="22"/>
  <c r="O33" i="27" s="1"/>
  <c r="N32" i="22"/>
  <c r="O32" i="27" s="1"/>
  <c r="N31" i="22"/>
  <c r="O31" i="27" s="1"/>
  <c r="N30" i="22"/>
  <c r="O30" i="27" s="1"/>
  <c r="N29" i="22"/>
  <c r="O29" i="27" s="1"/>
  <c r="N28" i="22"/>
  <c r="O28" i="27" s="1"/>
  <c r="N27" i="22"/>
  <c r="O27" i="27" s="1"/>
  <c r="N26" i="22"/>
  <c r="O26" i="27"/>
  <c r="N25" i="22"/>
  <c r="N24" i="22"/>
  <c r="O24" i="27" s="1"/>
  <c r="N23" i="22"/>
  <c r="O23" i="27" s="1"/>
  <c r="N22" i="22"/>
  <c r="O22" i="27" s="1"/>
  <c r="N21" i="22"/>
  <c r="O21" i="27" s="1"/>
  <c r="N20" i="22"/>
  <c r="O20" i="27" s="1"/>
  <c r="N19" i="22"/>
  <c r="N18" i="22"/>
  <c r="O18" i="27" s="1"/>
  <c r="N17" i="22"/>
  <c r="N16" i="22"/>
  <c r="O16" i="27" s="1"/>
  <c r="N15" i="22"/>
  <c r="O15" i="27" s="1"/>
  <c r="N14" i="22"/>
  <c r="O14" i="27" s="1"/>
  <c r="N13" i="22"/>
  <c r="O13" i="27" s="1"/>
  <c r="N12" i="22"/>
  <c r="O12" i="27" s="1"/>
  <c r="N11" i="22"/>
  <c r="O11" i="27" s="1"/>
  <c r="N10" i="22"/>
  <c r="N9" i="22"/>
  <c r="O9" i="27" s="1"/>
  <c r="N8" i="22"/>
  <c r="O8" i="27" s="1"/>
  <c r="N7" i="22"/>
  <c r="AA62" i="21"/>
  <c r="M62" i="21"/>
  <c r="AA61" i="21"/>
  <c r="M61" i="21"/>
  <c r="M60" i="21"/>
  <c r="M59" i="21"/>
  <c r="M58" i="21"/>
  <c r="M57"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AA25" i="21"/>
  <c r="M25" i="21"/>
  <c r="AA24" i="21"/>
  <c r="M24" i="21"/>
  <c r="M23" i="21"/>
  <c r="AA22" i="21"/>
  <c r="M22" i="21"/>
  <c r="AA21" i="21"/>
  <c r="M21" i="21"/>
  <c r="AA20" i="21"/>
  <c r="M20" i="21"/>
  <c r="AA19" i="21"/>
  <c r="M19" i="21"/>
  <c r="AA18" i="21"/>
  <c r="M18" i="21"/>
  <c r="AA17" i="21"/>
  <c r="M17" i="21"/>
  <c r="AA16" i="21"/>
  <c r="M16" i="21"/>
  <c r="AA15" i="21"/>
  <c r="M15" i="21"/>
  <c r="AA14" i="21"/>
  <c r="M14" i="21"/>
  <c r="AA13" i="21"/>
  <c r="M13" i="21"/>
  <c r="AA12" i="21"/>
  <c r="M12" i="21"/>
  <c r="AA11" i="21"/>
  <c r="M11" i="21"/>
  <c r="AA10" i="21"/>
  <c r="M10" i="21"/>
  <c r="AA9" i="21"/>
  <c r="M9" i="21"/>
  <c r="AA8" i="21"/>
  <c r="M8" i="21"/>
  <c r="AA7" i="21"/>
  <c r="M7" i="21"/>
  <c r="O10" i="27"/>
  <c r="O17" i="27"/>
  <c r="O19" i="27"/>
  <c r="C5" i="27"/>
  <c r="C5" i="25"/>
  <c r="C5" i="22"/>
  <c r="B4" i="21"/>
  <c r="C5" i="23"/>
  <c r="R56" i="27"/>
  <c r="N19" i="23"/>
  <c r="O51" i="27" s="1"/>
  <c r="R46" i="27"/>
  <c r="O39" i="27"/>
  <c r="O25" i="27"/>
  <c r="O7" i="27"/>
  <c r="N33" i="23"/>
  <c r="N8" i="23" s="1"/>
  <c r="O55" i="27" s="1"/>
  <c r="N46" i="23"/>
  <c r="N21" i="23" s="1"/>
  <c r="O53" i="27" s="1"/>
  <c r="N47" i="23"/>
  <c r="N22" i="23" s="1"/>
  <c r="O54" i="27" s="1"/>
  <c r="N48" i="23"/>
  <c r="N23" i="23" s="1"/>
  <c r="O56" i="27" s="1"/>
  <c r="B29" i="26"/>
  <c r="A29" i="26"/>
  <c r="B25" i="26"/>
  <c r="A25" i="26"/>
  <c r="C25" i="26" s="1"/>
  <c r="D25" i="26" s="1"/>
  <c r="B21" i="26"/>
  <c r="A21" i="26"/>
  <c r="B7" i="26"/>
  <c r="A7" i="26"/>
  <c r="V7" i="23"/>
  <c r="M4" i="23" s="1"/>
  <c r="N4" i="27" s="1"/>
  <c r="Q7" i="25"/>
  <c r="J4" i="25" s="1"/>
  <c r="Q6" i="25"/>
  <c r="J3" i="25" s="1"/>
  <c r="V6" i="23"/>
  <c r="M3" i="23" s="1"/>
  <c r="N3" i="27" s="1"/>
  <c r="R7" i="22"/>
  <c r="K4" i="22"/>
  <c r="R6" i="22"/>
  <c r="K3" i="22"/>
  <c r="AE5" i="21"/>
  <c r="B3" i="21" s="1"/>
  <c r="N45" i="23"/>
  <c r="N44" i="23"/>
  <c r="N38" i="23"/>
  <c r="N36" i="23"/>
  <c r="N37" i="23"/>
  <c r="N35" i="23"/>
  <c r="N34" i="23"/>
  <c r="Q5" i="25"/>
  <c r="N5" i="25" s="1"/>
  <c r="V5" i="23"/>
  <c r="S5" i="23" s="1"/>
  <c r="U5" i="27" s="1"/>
  <c r="R5" i="22"/>
  <c r="O5" i="22" s="1"/>
  <c r="AE4" i="21"/>
  <c r="AB4" i="21" s="1"/>
  <c r="R51" i="27"/>
  <c r="N12" i="23"/>
  <c r="O44" i="27" s="1"/>
  <c r="U43" i="27"/>
  <c r="C21" i="26" l="1"/>
  <c r="D21" i="26" s="1"/>
  <c r="C29" i="26"/>
  <c r="D29" i="26" s="1"/>
  <c r="R52" i="27"/>
  <c r="U41" i="27"/>
  <c r="U42" i="27"/>
  <c r="N13" i="23"/>
  <c r="O45" i="27" s="1"/>
  <c r="C7" i="26"/>
  <c r="D7" i="26" s="1"/>
</calcChain>
</file>

<file path=xl/sharedStrings.xml><?xml version="1.0" encoding="utf-8"?>
<sst xmlns="http://schemas.openxmlformats.org/spreadsheetml/2006/main" count="1033" uniqueCount="800">
  <si>
    <t>貸借対照表</t>
    <rPh sb="0" eb="2">
      <t>タイシャク</t>
    </rPh>
    <rPh sb="2" eb="5">
      <t>タイショウヒョウ</t>
    </rPh>
    <phoneticPr fontId="4"/>
  </si>
  <si>
    <t>科目</t>
    <rPh sb="0" eb="2">
      <t>カモク</t>
    </rPh>
    <phoneticPr fontId="4"/>
  </si>
  <si>
    <t>金額</t>
    <rPh sb="0" eb="2">
      <t>キンガク</t>
    </rPh>
    <phoneticPr fontId="4"/>
  </si>
  <si>
    <t>【資産の部】</t>
    <rPh sb="4" eb="5">
      <t>ブ</t>
    </rPh>
    <phoneticPr fontId="4"/>
  </si>
  <si>
    <t>【負債の部】</t>
    <rPh sb="1" eb="3">
      <t>フサイ</t>
    </rPh>
    <rPh sb="4" eb="5">
      <t>ブ</t>
    </rPh>
    <phoneticPr fontId="4"/>
  </si>
  <si>
    <t>固定資産</t>
    <rPh sb="0" eb="4">
      <t>コテイシサン</t>
    </rPh>
    <phoneticPr fontId="4"/>
  </si>
  <si>
    <t>固定負債</t>
    <rPh sb="0" eb="2">
      <t>コテイ</t>
    </rPh>
    <phoneticPr fontId="4"/>
  </si>
  <si>
    <t>有形固定資産</t>
    <rPh sb="0" eb="2">
      <t>ユウケイ</t>
    </rPh>
    <rPh sb="2" eb="6">
      <t>コテイシサン</t>
    </rPh>
    <phoneticPr fontId="4"/>
  </si>
  <si>
    <t>地方債</t>
    <rPh sb="0" eb="3">
      <t>チホウサイ</t>
    </rPh>
    <phoneticPr fontId="4"/>
  </si>
  <si>
    <t>事業用資産</t>
    <rPh sb="0" eb="3">
      <t>ジギョウヨウ</t>
    </rPh>
    <rPh sb="3" eb="5">
      <t>シサン</t>
    </rPh>
    <phoneticPr fontId="4"/>
  </si>
  <si>
    <t>長期未払金</t>
    <rPh sb="0" eb="2">
      <t>チョウキ</t>
    </rPh>
    <rPh sb="2" eb="4">
      <t>ミハラ</t>
    </rPh>
    <rPh sb="4" eb="5">
      <t>キン</t>
    </rPh>
    <phoneticPr fontId="4"/>
  </si>
  <si>
    <t>土地</t>
  </si>
  <si>
    <t>退職手当引当金</t>
    <rPh sb="2" eb="4">
      <t>テアテ</t>
    </rPh>
    <phoneticPr fontId="4"/>
  </si>
  <si>
    <t>立木竹</t>
  </si>
  <si>
    <t>損失補償等引当金</t>
    <rPh sb="0" eb="2">
      <t>ソンシツ</t>
    </rPh>
    <rPh sb="2" eb="5">
      <t>ホショウナド</t>
    </rPh>
    <rPh sb="5" eb="8">
      <t>ヒキアテキン</t>
    </rPh>
    <phoneticPr fontId="4"/>
  </si>
  <si>
    <t>建物</t>
    <rPh sb="0" eb="2">
      <t>タテモノ</t>
    </rPh>
    <phoneticPr fontId="4"/>
  </si>
  <si>
    <t>その他</t>
    <rPh sb="2" eb="3">
      <t>タ</t>
    </rPh>
    <phoneticPr fontId="4"/>
  </si>
  <si>
    <t>建物減価償却累計額</t>
    <rPh sb="2" eb="4">
      <t>ゲンカ</t>
    </rPh>
    <rPh sb="4" eb="6">
      <t>ショウキャク</t>
    </rPh>
    <rPh sb="6" eb="9">
      <t>ルイケイガク</t>
    </rPh>
    <phoneticPr fontId="4"/>
  </si>
  <si>
    <t>工作物</t>
  </si>
  <si>
    <t>1年内償還予定地方債</t>
    <rPh sb="1" eb="2">
      <t>ネン</t>
    </rPh>
    <rPh sb="3" eb="5">
      <t>ショウカン</t>
    </rPh>
    <rPh sb="5" eb="7">
      <t>ヨテイ</t>
    </rPh>
    <rPh sb="7" eb="10">
      <t>チホウサイ</t>
    </rPh>
    <phoneticPr fontId="4"/>
  </si>
  <si>
    <t>工作物減価償却累計額</t>
    <rPh sb="0" eb="3">
      <t>コウサクブツ</t>
    </rPh>
    <rPh sb="3" eb="5">
      <t>ゲンカ</t>
    </rPh>
    <rPh sb="5" eb="7">
      <t>ショウキャク</t>
    </rPh>
    <rPh sb="7" eb="10">
      <t>ルイケイガク</t>
    </rPh>
    <phoneticPr fontId="4"/>
  </si>
  <si>
    <t>未払金</t>
    <rPh sb="0" eb="2">
      <t>ミハラ</t>
    </rPh>
    <rPh sb="2" eb="3">
      <t>キン</t>
    </rPh>
    <phoneticPr fontId="4"/>
  </si>
  <si>
    <t>未払費用</t>
    <rPh sb="0" eb="2">
      <t>ミハラ</t>
    </rPh>
    <rPh sb="2" eb="4">
      <t>ヒヨウ</t>
    </rPh>
    <phoneticPr fontId="4"/>
  </si>
  <si>
    <t>航空機</t>
  </si>
  <si>
    <t>建設仮勘定</t>
  </si>
  <si>
    <t>その他</t>
    <rPh sb="2" eb="3">
      <t>ホカ</t>
    </rPh>
    <phoneticPr fontId="4"/>
  </si>
  <si>
    <t>物品</t>
    <rPh sb="0" eb="2">
      <t>ブッピン</t>
    </rPh>
    <phoneticPr fontId="4"/>
  </si>
  <si>
    <t>ソフトウェア</t>
  </si>
  <si>
    <t>基金</t>
    <rPh sb="0" eb="2">
      <t>キキン</t>
    </rPh>
    <phoneticPr fontId="4"/>
  </si>
  <si>
    <t>減債基金</t>
    <rPh sb="0" eb="2">
      <t>ゲンサイ</t>
    </rPh>
    <rPh sb="2" eb="4">
      <t>キキン</t>
    </rPh>
    <phoneticPr fontId="4"/>
  </si>
  <si>
    <t>徴収不能引当金</t>
    <rPh sb="0" eb="2">
      <t>チョウシュウ</t>
    </rPh>
    <rPh sb="2" eb="4">
      <t>フノウ</t>
    </rPh>
    <rPh sb="4" eb="7">
      <t>ヒキアテキン</t>
    </rPh>
    <phoneticPr fontId="4"/>
  </si>
  <si>
    <t>流動資産</t>
    <rPh sb="0" eb="2">
      <t>リュウドウ</t>
    </rPh>
    <rPh sb="2" eb="4">
      <t>シサン</t>
    </rPh>
    <phoneticPr fontId="4"/>
  </si>
  <si>
    <t>現金預金</t>
    <rPh sb="0" eb="2">
      <t>ゲンキン</t>
    </rPh>
    <rPh sb="2" eb="4">
      <t>ヨキン</t>
    </rPh>
    <phoneticPr fontId="4"/>
  </si>
  <si>
    <t>未収金</t>
    <rPh sb="0" eb="3">
      <t>ミシュウキン</t>
    </rPh>
    <phoneticPr fontId="4"/>
  </si>
  <si>
    <t>短期貸付金</t>
    <rPh sb="0" eb="2">
      <t>タンキ</t>
    </rPh>
    <rPh sb="2" eb="5">
      <t>カシツケキン</t>
    </rPh>
    <phoneticPr fontId="4"/>
  </si>
  <si>
    <t>財政調整基金</t>
    <rPh sb="0" eb="2">
      <t>ザイセイ</t>
    </rPh>
    <rPh sb="2" eb="4">
      <t>チョウセイ</t>
    </rPh>
    <rPh sb="4" eb="6">
      <t>キキン</t>
    </rPh>
    <phoneticPr fontId="4"/>
  </si>
  <si>
    <t>棚卸資産</t>
    <rPh sb="0" eb="2">
      <t>タナオロ</t>
    </rPh>
    <rPh sb="2" eb="4">
      <t>シサン</t>
    </rPh>
    <phoneticPr fontId="4"/>
  </si>
  <si>
    <t>純資産合計</t>
    <rPh sb="0" eb="3">
      <t>ジュンシサン</t>
    </rPh>
    <rPh sb="3" eb="5">
      <t>ゴウケイ</t>
    </rPh>
    <phoneticPr fontId="4"/>
  </si>
  <si>
    <t>資産合計</t>
    <rPh sb="0" eb="2">
      <t>シサン</t>
    </rPh>
    <rPh sb="2" eb="4">
      <t>ゴウケイ</t>
    </rPh>
    <phoneticPr fontId="4"/>
  </si>
  <si>
    <t>負債及び純資産合計</t>
    <rPh sb="0" eb="2">
      <t>フサイ</t>
    </rPh>
    <rPh sb="2" eb="3">
      <t>オヨ</t>
    </rPh>
    <rPh sb="4" eb="7">
      <t>ジュンシサン</t>
    </rPh>
    <rPh sb="7" eb="9">
      <t>ゴウケイ</t>
    </rPh>
    <phoneticPr fontId="4"/>
  </si>
  <si>
    <t>【様式第２号】</t>
    <rPh sb="1" eb="3">
      <t>ヨウシキ</t>
    </rPh>
    <rPh sb="3" eb="4">
      <t>ダイ</t>
    </rPh>
    <rPh sb="5" eb="6">
      <t>ゴウ</t>
    </rPh>
    <phoneticPr fontId="4"/>
  </si>
  <si>
    <t>行政コスト計算書</t>
    <rPh sb="0" eb="2">
      <t>ギョウセイ</t>
    </rPh>
    <rPh sb="5" eb="8">
      <t>ケイサンショ</t>
    </rPh>
    <phoneticPr fontId="4"/>
  </si>
  <si>
    <t>人件費</t>
    <rPh sb="0" eb="3">
      <t>ジンケンヒ</t>
    </rPh>
    <phoneticPr fontId="4"/>
  </si>
  <si>
    <t>賞与等引当金繰入額</t>
    <rPh sb="0" eb="2">
      <t>ショウヨ</t>
    </rPh>
    <rPh sb="2" eb="3">
      <t>ナド</t>
    </rPh>
    <rPh sb="3" eb="5">
      <t>ヒキアテ</t>
    </rPh>
    <rPh sb="5" eb="6">
      <t>キン</t>
    </rPh>
    <rPh sb="6" eb="8">
      <t>クリイレ</t>
    </rPh>
    <rPh sb="8" eb="9">
      <t>ガク</t>
    </rPh>
    <phoneticPr fontId="4"/>
  </si>
  <si>
    <t>退職手当引当金繰入額</t>
    <rPh sb="2" eb="4">
      <t>テアテ</t>
    </rPh>
    <rPh sb="4" eb="7">
      <t>ヒキアテキン</t>
    </rPh>
    <rPh sb="7" eb="9">
      <t>クリイレ</t>
    </rPh>
    <rPh sb="9" eb="10">
      <t>ガク</t>
    </rPh>
    <phoneticPr fontId="4"/>
  </si>
  <si>
    <t>物件費等</t>
    <rPh sb="0" eb="3">
      <t>ブッケンヒ</t>
    </rPh>
    <rPh sb="3" eb="4">
      <t>ナド</t>
    </rPh>
    <phoneticPr fontId="4"/>
  </si>
  <si>
    <t>物件費</t>
    <rPh sb="0" eb="3">
      <t>ブッケンヒ</t>
    </rPh>
    <phoneticPr fontId="4"/>
  </si>
  <si>
    <t>維持補修費</t>
    <rPh sb="0" eb="2">
      <t>イジ</t>
    </rPh>
    <rPh sb="2" eb="5">
      <t>ホシュウヒ</t>
    </rPh>
    <phoneticPr fontId="4"/>
  </si>
  <si>
    <t>減価償却費</t>
    <rPh sb="0" eb="2">
      <t>ゲンカ</t>
    </rPh>
    <rPh sb="2" eb="4">
      <t>ショウキャク</t>
    </rPh>
    <rPh sb="4" eb="5">
      <t>ヒ</t>
    </rPh>
    <phoneticPr fontId="4"/>
  </si>
  <si>
    <t>支払利息</t>
    <rPh sb="0" eb="2">
      <t>シハライ</t>
    </rPh>
    <rPh sb="2" eb="4">
      <t>リソク</t>
    </rPh>
    <phoneticPr fontId="4"/>
  </si>
  <si>
    <t>徴収不能引当金繰入額</t>
    <rPh sb="0" eb="2">
      <t>チョウシュウ</t>
    </rPh>
    <rPh sb="2" eb="4">
      <t>フノウ</t>
    </rPh>
    <rPh sb="4" eb="7">
      <t>ヒキアテキン</t>
    </rPh>
    <rPh sb="7" eb="9">
      <t>クリイレ</t>
    </rPh>
    <rPh sb="9" eb="10">
      <t>ガク</t>
    </rPh>
    <phoneticPr fontId="4"/>
  </si>
  <si>
    <t>移転費用</t>
    <rPh sb="0" eb="2">
      <t>イテン</t>
    </rPh>
    <rPh sb="2" eb="4">
      <t>ヒヨウ</t>
    </rPh>
    <phoneticPr fontId="4"/>
  </si>
  <si>
    <t>補助金等</t>
    <rPh sb="0" eb="4">
      <t>ホジョキンナド</t>
    </rPh>
    <phoneticPr fontId="4"/>
  </si>
  <si>
    <t>社会保障給付</t>
    <rPh sb="0" eb="2">
      <t>シャカイ</t>
    </rPh>
    <rPh sb="2" eb="4">
      <t>ホショウ</t>
    </rPh>
    <rPh sb="4" eb="6">
      <t>キュウフ</t>
    </rPh>
    <phoneticPr fontId="4"/>
  </si>
  <si>
    <t>他会計への繰出金</t>
    <rPh sb="0" eb="1">
      <t>ホカ</t>
    </rPh>
    <rPh sb="1" eb="3">
      <t>カイケイ</t>
    </rPh>
    <rPh sb="2" eb="3">
      <t>ケイ</t>
    </rPh>
    <rPh sb="5" eb="6">
      <t>クリ</t>
    </rPh>
    <rPh sb="6" eb="8">
      <t>シュッキン</t>
    </rPh>
    <phoneticPr fontId="4"/>
  </si>
  <si>
    <t>経常収益</t>
    <rPh sb="0" eb="2">
      <t>ケイジョウ</t>
    </rPh>
    <rPh sb="2" eb="4">
      <t>シュウエキ</t>
    </rPh>
    <phoneticPr fontId="4"/>
  </si>
  <si>
    <t>使用料及び手数料</t>
    <rPh sb="0" eb="3">
      <t>シヨウリョウ</t>
    </rPh>
    <rPh sb="3" eb="4">
      <t>オヨ</t>
    </rPh>
    <rPh sb="5" eb="8">
      <t>テスウリョウ</t>
    </rPh>
    <phoneticPr fontId="4"/>
  </si>
  <si>
    <t>純経常行政コスト</t>
    <rPh sb="0" eb="1">
      <t>ジュン</t>
    </rPh>
    <rPh sb="1" eb="3">
      <t>ケイジョウ</t>
    </rPh>
    <rPh sb="3" eb="5">
      <t>ギョウセイ</t>
    </rPh>
    <phoneticPr fontId="4"/>
  </si>
  <si>
    <t>臨時損失</t>
    <rPh sb="0" eb="2">
      <t>リンジ</t>
    </rPh>
    <rPh sb="2" eb="4">
      <t>ソンシツ</t>
    </rPh>
    <phoneticPr fontId="4"/>
  </si>
  <si>
    <t>災害復旧事業費</t>
    <rPh sb="0" eb="2">
      <t>サイガイ</t>
    </rPh>
    <rPh sb="2" eb="4">
      <t>フッキュウ</t>
    </rPh>
    <rPh sb="4" eb="7">
      <t>ジギョウヒ</t>
    </rPh>
    <phoneticPr fontId="4"/>
  </si>
  <si>
    <t>資産除売却損</t>
    <rPh sb="0" eb="2">
      <t>シサン</t>
    </rPh>
    <rPh sb="2" eb="3">
      <t>ジョ</t>
    </rPh>
    <rPh sb="3" eb="5">
      <t>バイキャク</t>
    </rPh>
    <rPh sb="5" eb="6">
      <t>ソン</t>
    </rPh>
    <phoneticPr fontId="4"/>
  </si>
  <si>
    <t>投資損失引当金繰入額</t>
    <rPh sb="0" eb="2">
      <t>トウシ</t>
    </rPh>
    <rPh sb="2" eb="4">
      <t>ソンシツ</t>
    </rPh>
    <rPh sb="4" eb="7">
      <t>ヒキアテキン</t>
    </rPh>
    <rPh sb="7" eb="9">
      <t>クリイレ</t>
    </rPh>
    <rPh sb="9" eb="10">
      <t>ガク</t>
    </rPh>
    <phoneticPr fontId="4"/>
  </si>
  <si>
    <t>損失補償等引当金繰入額</t>
    <rPh sb="0" eb="2">
      <t>ソンシツ</t>
    </rPh>
    <rPh sb="2" eb="4">
      <t>ホショウ</t>
    </rPh>
    <rPh sb="4" eb="5">
      <t>ナド</t>
    </rPh>
    <rPh sb="5" eb="8">
      <t>ヒキアテキン</t>
    </rPh>
    <rPh sb="8" eb="10">
      <t>クリイレ</t>
    </rPh>
    <rPh sb="10" eb="11">
      <t>ガク</t>
    </rPh>
    <phoneticPr fontId="4"/>
  </si>
  <si>
    <t>臨時利益</t>
    <rPh sb="0" eb="2">
      <t>リンジ</t>
    </rPh>
    <rPh sb="2" eb="4">
      <t>リエキ</t>
    </rPh>
    <phoneticPr fontId="4"/>
  </si>
  <si>
    <t>資産売却益</t>
    <rPh sb="0" eb="2">
      <t>シサン</t>
    </rPh>
    <rPh sb="2" eb="5">
      <t>バイキャクエキ</t>
    </rPh>
    <phoneticPr fontId="4"/>
  </si>
  <si>
    <t>純行政コスト</t>
    <rPh sb="0" eb="1">
      <t>ジュン</t>
    </rPh>
    <rPh sb="1" eb="3">
      <t>ギョウセイ</t>
    </rPh>
    <phoneticPr fontId="4"/>
  </si>
  <si>
    <t>【様式第３号】</t>
    <rPh sb="1" eb="3">
      <t>ヨウシキ</t>
    </rPh>
    <rPh sb="3" eb="4">
      <t>ダイ</t>
    </rPh>
    <rPh sb="5" eb="6">
      <t>ゴウ</t>
    </rPh>
    <phoneticPr fontId="4"/>
  </si>
  <si>
    <t>純資産変動計算書</t>
    <rPh sb="0" eb="3">
      <t>ジュンシサン</t>
    </rPh>
    <rPh sb="3" eb="5">
      <t>ヘンドウ</t>
    </rPh>
    <rPh sb="5" eb="8">
      <t>ケイサンショ</t>
    </rPh>
    <phoneticPr fontId="4"/>
  </si>
  <si>
    <t>合計</t>
    <rPh sb="0" eb="2">
      <t>ゴウケイ</t>
    </rPh>
    <phoneticPr fontId="4"/>
  </si>
  <si>
    <t>固定資産
等形成分</t>
    <rPh sb="0" eb="4">
      <t>コテイシサン</t>
    </rPh>
    <rPh sb="5" eb="6">
      <t>ナド</t>
    </rPh>
    <rPh sb="6" eb="8">
      <t>ケイセイ</t>
    </rPh>
    <rPh sb="8" eb="9">
      <t>ブン</t>
    </rPh>
    <phoneticPr fontId="4"/>
  </si>
  <si>
    <t>余剰分
（不足分）</t>
    <rPh sb="0" eb="3">
      <t>ヨジョウブン</t>
    </rPh>
    <rPh sb="5" eb="8">
      <t>フソクブン</t>
    </rPh>
    <phoneticPr fontId="4"/>
  </si>
  <si>
    <t>前年度末純資産残高</t>
    <rPh sb="0" eb="3">
      <t>ゼンネンド</t>
    </rPh>
    <rPh sb="3" eb="4">
      <t>マツ</t>
    </rPh>
    <rPh sb="4" eb="7">
      <t>ジュンシサン</t>
    </rPh>
    <rPh sb="7" eb="9">
      <t>ザンダカ</t>
    </rPh>
    <phoneticPr fontId="4"/>
  </si>
  <si>
    <t>純行政コスト（△）</t>
    <rPh sb="0" eb="1">
      <t>ジュン</t>
    </rPh>
    <rPh sb="1" eb="3">
      <t>ギョウセイ</t>
    </rPh>
    <phoneticPr fontId="4"/>
  </si>
  <si>
    <t>財源</t>
    <rPh sb="0" eb="2">
      <t>ザイゲン</t>
    </rPh>
    <phoneticPr fontId="4"/>
  </si>
  <si>
    <t>税収等</t>
    <rPh sb="0" eb="2">
      <t>ゼイシュウ</t>
    </rPh>
    <rPh sb="2" eb="3">
      <t>ナド</t>
    </rPh>
    <phoneticPr fontId="4"/>
  </si>
  <si>
    <t>国県等補助金</t>
    <rPh sb="0" eb="1">
      <t>クニ</t>
    </rPh>
    <rPh sb="1" eb="2">
      <t>ケン</t>
    </rPh>
    <rPh sb="2" eb="3">
      <t>ナド</t>
    </rPh>
    <rPh sb="3" eb="6">
      <t>ホジョキン</t>
    </rPh>
    <phoneticPr fontId="4"/>
  </si>
  <si>
    <t>本年度差額</t>
    <rPh sb="0" eb="3">
      <t>ホンネンド</t>
    </rPh>
    <rPh sb="3" eb="5">
      <t>サガク</t>
    </rPh>
    <phoneticPr fontId="4"/>
  </si>
  <si>
    <t>固定資産等の変動（内部変動）</t>
    <rPh sb="0" eb="2">
      <t>コテイ</t>
    </rPh>
    <rPh sb="2" eb="4">
      <t>シサン</t>
    </rPh>
    <rPh sb="4" eb="5">
      <t>ナド</t>
    </rPh>
    <rPh sb="6" eb="8">
      <t>ヘンドウ</t>
    </rPh>
    <rPh sb="9" eb="11">
      <t>ナイブ</t>
    </rPh>
    <rPh sb="11" eb="13">
      <t>ヘンドウ</t>
    </rPh>
    <phoneticPr fontId="4"/>
  </si>
  <si>
    <t>有形固定資産等の増加</t>
    <rPh sb="0" eb="2">
      <t>ユウケイ</t>
    </rPh>
    <rPh sb="2" eb="4">
      <t>コテイ</t>
    </rPh>
    <rPh sb="4" eb="6">
      <t>シサン</t>
    </rPh>
    <rPh sb="6" eb="7">
      <t>ナド</t>
    </rPh>
    <rPh sb="8" eb="10">
      <t>ゾウカ</t>
    </rPh>
    <phoneticPr fontId="4"/>
  </si>
  <si>
    <t>有形固定資産等の減少</t>
    <rPh sb="0" eb="2">
      <t>ユウケイ</t>
    </rPh>
    <rPh sb="2" eb="4">
      <t>コテイ</t>
    </rPh>
    <rPh sb="4" eb="6">
      <t>シサン</t>
    </rPh>
    <rPh sb="6" eb="7">
      <t>ナド</t>
    </rPh>
    <rPh sb="8" eb="10">
      <t>ゲンショウ</t>
    </rPh>
    <phoneticPr fontId="4"/>
  </si>
  <si>
    <t>貸付金・基金等の増加</t>
    <rPh sb="0" eb="3">
      <t>カシツケキン</t>
    </rPh>
    <rPh sb="4" eb="6">
      <t>キキン</t>
    </rPh>
    <rPh sb="6" eb="7">
      <t>ナド</t>
    </rPh>
    <rPh sb="8" eb="10">
      <t>ゾウカ</t>
    </rPh>
    <phoneticPr fontId="4"/>
  </si>
  <si>
    <t>貸付金・基金等の減少</t>
    <rPh sb="0" eb="3">
      <t>カシツケキン</t>
    </rPh>
    <rPh sb="4" eb="6">
      <t>キキン</t>
    </rPh>
    <rPh sb="6" eb="7">
      <t>ナド</t>
    </rPh>
    <rPh sb="8" eb="10">
      <t>ゲンショウ</t>
    </rPh>
    <phoneticPr fontId="4"/>
  </si>
  <si>
    <t>資産評価差額</t>
    <rPh sb="0" eb="2">
      <t>シサン</t>
    </rPh>
    <rPh sb="2" eb="4">
      <t>ヒョウカ</t>
    </rPh>
    <rPh sb="4" eb="6">
      <t>サガク</t>
    </rPh>
    <phoneticPr fontId="4"/>
  </si>
  <si>
    <t>無償所管換等</t>
    <rPh sb="0" eb="2">
      <t>ムショウ</t>
    </rPh>
    <rPh sb="2" eb="4">
      <t>ショカン</t>
    </rPh>
    <rPh sb="4" eb="5">
      <t>カ</t>
    </rPh>
    <rPh sb="5" eb="6">
      <t>ナド</t>
    </rPh>
    <phoneticPr fontId="4"/>
  </si>
  <si>
    <t>本年度純資産変動額</t>
    <rPh sb="0" eb="3">
      <t>ホンネンド</t>
    </rPh>
    <rPh sb="3" eb="6">
      <t>ジュンシサン</t>
    </rPh>
    <rPh sb="6" eb="8">
      <t>ヘンドウ</t>
    </rPh>
    <rPh sb="8" eb="9">
      <t>ガク</t>
    </rPh>
    <phoneticPr fontId="4"/>
  </si>
  <si>
    <t>本年度末純資産残高</t>
    <rPh sb="0" eb="3">
      <t>ホンネンド</t>
    </rPh>
    <rPh sb="3" eb="4">
      <t>マツ</t>
    </rPh>
    <rPh sb="4" eb="7">
      <t>ジュンシサン</t>
    </rPh>
    <rPh sb="7" eb="9">
      <t>ザンダカ</t>
    </rPh>
    <phoneticPr fontId="4"/>
  </si>
  <si>
    <t>【様式第４号】</t>
    <rPh sb="1" eb="3">
      <t>ヨウシキ</t>
    </rPh>
    <rPh sb="3" eb="4">
      <t>ダイ</t>
    </rPh>
    <rPh sb="5" eb="6">
      <t>ゴウ</t>
    </rPh>
    <phoneticPr fontId="4"/>
  </si>
  <si>
    <t>資金収支計算書</t>
    <rPh sb="0" eb="2">
      <t>シキン</t>
    </rPh>
    <rPh sb="2" eb="4">
      <t>シュウシ</t>
    </rPh>
    <rPh sb="4" eb="7">
      <t>ケイサンショ</t>
    </rPh>
    <phoneticPr fontId="4"/>
  </si>
  <si>
    <t>【業務活動収支】</t>
    <rPh sb="1" eb="3">
      <t>ギョウム</t>
    </rPh>
    <rPh sb="3" eb="5">
      <t>カツドウ</t>
    </rPh>
    <rPh sb="5" eb="7">
      <t>シュウシ</t>
    </rPh>
    <phoneticPr fontId="4"/>
  </si>
  <si>
    <t>業務支出</t>
    <rPh sb="0" eb="2">
      <t>ギョウム</t>
    </rPh>
    <rPh sb="2" eb="4">
      <t>シシュツ</t>
    </rPh>
    <phoneticPr fontId="4"/>
  </si>
  <si>
    <t>業務費用支出</t>
    <rPh sb="0" eb="2">
      <t>ギョウム</t>
    </rPh>
    <rPh sb="2" eb="4">
      <t>ヒヨウ</t>
    </rPh>
    <rPh sb="4" eb="6">
      <t>シシュツ</t>
    </rPh>
    <phoneticPr fontId="4"/>
  </si>
  <si>
    <t>人件費支出</t>
    <rPh sb="0" eb="3">
      <t>ジンケンヒ</t>
    </rPh>
    <rPh sb="3" eb="5">
      <t>シシュツ</t>
    </rPh>
    <phoneticPr fontId="4"/>
  </si>
  <si>
    <t>物件費等支出</t>
    <rPh sb="0" eb="3">
      <t>ブッケンヒ</t>
    </rPh>
    <rPh sb="3" eb="4">
      <t>ナド</t>
    </rPh>
    <rPh sb="4" eb="6">
      <t>シシュツ</t>
    </rPh>
    <phoneticPr fontId="4"/>
  </si>
  <si>
    <t>支払利息支出</t>
    <rPh sb="0" eb="2">
      <t>シハラ</t>
    </rPh>
    <rPh sb="2" eb="4">
      <t>リソク</t>
    </rPh>
    <rPh sb="4" eb="6">
      <t>シシュツ</t>
    </rPh>
    <phoneticPr fontId="4"/>
  </si>
  <si>
    <t>その他の支出</t>
    <rPh sb="2" eb="3">
      <t>ホカ</t>
    </rPh>
    <rPh sb="4" eb="6">
      <t>シシュツ</t>
    </rPh>
    <phoneticPr fontId="4"/>
  </si>
  <si>
    <t>移転費用支出</t>
    <rPh sb="0" eb="2">
      <t>イテン</t>
    </rPh>
    <rPh sb="2" eb="4">
      <t>ヒヨウ</t>
    </rPh>
    <rPh sb="4" eb="6">
      <t>シシュツ</t>
    </rPh>
    <phoneticPr fontId="4"/>
  </si>
  <si>
    <t>補助金等支出</t>
    <rPh sb="0" eb="3">
      <t>ホジョキン</t>
    </rPh>
    <rPh sb="3" eb="4">
      <t>ナド</t>
    </rPh>
    <rPh sb="4" eb="6">
      <t>シシュツ</t>
    </rPh>
    <phoneticPr fontId="4"/>
  </si>
  <si>
    <t>社会保障給付支出</t>
    <rPh sb="0" eb="2">
      <t>シャカイ</t>
    </rPh>
    <rPh sb="2" eb="4">
      <t>ホショウ</t>
    </rPh>
    <rPh sb="4" eb="6">
      <t>キュウフ</t>
    </rPh>
    <rPh sb="6" eb="8">
      <t>シシュツ</t>
    </rPh>
    <phoneticPr fontId="4"/>
  </si>
  <si>
    <t>他会計への繰出支出</t>
    <rPh sb="0" eb="1">
      <t>ホカ</t>
    </rPh>
    <rPh sb="1" eb="3">
      <t>カイケイ</t>
    </rPh>
    <rPh sb="5" eb="6">
      <t>ク</t>
    </rPh>
    <rPh sb="6" eb="7">
      <t>ダ</t>
    </rPh>
    <rPh sb="7" eb="9">
      <t>シシュツ</t>
    </rPh>
    <phoneticPr fontId="4"/>
  </si>
  <si>
    <t>業務収入</t>
    <rPh sb="0" eb="2">
      <t>ギョウム</t>
    </rPh>
    <rPh sb="2" eb="4">
      <t>シュウニュウ</t>
    </rPh>
    <phoneticPr fontId="4"/>
  </si>
  <si>
    <t>税収等収入</t>
    <rPh sb="0" eb="2">
      <t>ゼイシュウ</t>
    </rPh>
    <rPh sb="2" eb="3">
      <t>ナド</t>
    </rPh>
    <rPh sb="3" eb="5">
      <t>シュウニュウ</t>
    </rPh>
    <phoneticPr fontId="4"/>
  </si>
  <si>
    <t>国県等補助金収入</t>
    <rPh sb="0" eb="1">
      <t>クニ</t>
    </rPh>
    <rPh sb="1" eb="2">
      <t>ケン</t>
    </rPh>
    <rPh sb="2" eb="3">
      <t>ナド</t>
    </rPh>
    <rPh sb="3" eb="6">
      <t>ホジョキン</t>
    </rPh>
    <rPh sb="6" eb="8">
      <t>シュウニュウ</t>
    </rPh>
    <phoneticPr fontId="4"/>
  </si>
  <si>
    <t>使用料及び手数料収入</t>
    <rPh sb="0" eb="3">
      <t>シヨウリョウ</t>
    </rPh>
    <rPh sb="3" eb="4">
      <t>オヨ</t>
    </rPh>
    <rPh sb="5" eb="8">
      <t>テスウリョウ</t>
    </rPh>
    <rPh sb="8" eb="10">
      <t>シュウニュウ</t>
    </rPh>
    <phoneticPr fontId="4"/>
  </si>
  <si>
    <t>その他の収入</t>
    <rPh sb="2" eb="3">
      <t>ホカ</t>
    </rPh>
    <rPh sb="4" eb="6">
      <t>シュウニュウ</t>
    </rPh>
    <phoneticPr fontId="4"/>
  </si>
  <si>
    <t>臨時支出</t>
    <rPh sb="0" eb="2">
      <t>リンジ</t>
    </rPh>
    <rPh sb="2" eb="4">
      <t>シシュツ</t>
    </rPh>
    <phoneticPr fontId="4"/>
  </si>
  <si>
    <t>災害復旧事業費支出</t>
    <rPh sb="0" eb="2">
      <t>サイガイ</t>
    </rPh>
    <rPh sb="2" eb="4">
      <t>フッキュウ</t>
    </rPh>
    <rPh sb="4" eb="7">
      <t>ジギョウヒ</t>
    </rPh>
    <rPh sb="7" eb="9">
      <t>シシュツ</t>
    </rPh>
    <phoneticPr fontId="4"/>
  </si>
  <si>
    <t>臨時収入</t>
    <rPh sb="0" eb="2">
      <t>リンジ</t>
    </rPh>
    <rPh sb="2" eb="4">
      <t>シュウニュウ</t>
    </rPh>
    <phoneticPr fontId="4"/>
  </si>
  <si>
    <t>業務活動収支</t>
    <rPh sb="0" eb="2">
      <t>ギョウム</t>
    </rPh>
    <rPh sb="2" eb="4">
      <t>カツドウ</t>
    </rPh>
    <rPh sb="4" eb="6">
      <t>シュウシ</t>
    </rPh>
    <phoneticPr fontId="4"/>
  </si>
  <si>
    <t>【投資活動収支】</t>
    <rPh sb="1" eb="3">
      <t>トウシ</t>
    </rPh>
    <rPh sb="3" eb="5">
      <t>カツドウ</t>
    </rPh>
    <rPh sb="5" eb="7">
      <t>シュウシ</t>
    </rPh>
    <phoneticPr fontId="4"/>
  </si>
  <si>
    <t>投資活動支出</t>
    <rPh sb="0" eb="2">
      <t>トウシ</t>
    </rPh>
    <rPh sb="2" eb="4">
      <t>カツドウ</t>
    </rPh>
    <rPh sb="4" eb="6">
      <t>シシュツ</t>
    </rPh>
    <phoneticPr fontId="4"/>
  </si>
  <si>
    <t>公共施設等整備費支出</t>
    <rPh sb="0" eb="2">
      <t>コウキョウ</t>
    </rPh>
    <rPh sb="2" eb="4">
      <t>シセツ</t>
    </rPh>
    <rPh sb="4" eb="5">
      <t>ナド</t>
    </rPh>
    <rPh sb="5" eb="7">
      <t>セイビ</t>
    </rPh>
    <rPh sb="7" eb="8">
      <t>ヒ</t>
    </rPh>
    <rPh sb="8" eb="10">
      <t>シシュツ</t>
    </rPh>
    <phoneticPr fontId="4"/>
  </si>
  <si>
    <t>基金積立金支出</t>
    <rPh sb="0" eb="2">
      <t>キキン</t>
    </rPh>
    <rPh sb="2" eb="4">
      <t>ツミタテ</t>
    </rPh>
    <rPh sb="4" eb="5">
      <t>キン</t>
    </rPh>
    <rPh sb="5" eb="7">
      <t>シシュツ</t>
    </rPh>
    <phoneticPr fontId="4"/>
  </si>
  <si>
    <t>投資及び出資金支出</t>
    <rPh sb="0" eb="2">
      <t>トウシ</t>
    </rPh>
    <rPh sb="2" eb="3">
      <t>オヨ</t>
    </rPh>
    <rPh sb="4" eb="7">
      <t>シュッシキン</t>
    </rPh>
    <rPh sb="7" eb="9">
      <t>シシュツ</t>
    </rPh>
    <phoneticPr fontId="4"/>
  </si>
  <si>
    <t>貸付金支出</t>
    <rPh sb="0" eb="3">
      <t>カシツケキン</t>
    </rPh>
    <rPh sb="3" eb="5">
      <t>シシュツ</t>
    </rPh>
    <phoneticPr fontId="4"/>
  </si>
  <si>
    <t>投資活動収入</t>
    <rPh sb="0" eb="2">
      <t>トウシ</t>
    </rPh>
    <rPh sb="2" eb="4">
      <t>カツドウ</t>
    </rPh>
    <rPh sb="4" eb="6">
      <t>シュウニュウ</t>
    </rPh>
    <phoneticPr fontId="4"/>
  </si>
  <si>
    <t>基金取崩収入</t>
    <rPh sb="0" eb="2">
      <t>キキン</t>
    </rPh>
    <rPh sb="2" eb="4">
      <t>トリクズシ</t>
    </rPh>
    <rPh sb="4" eb="6">
      <t>シュウニュウ</t>
    </rPh>
    <phoneticPr fontId="4"/>
  </si>
  <si>
    <t>貸付金元金回収収入</t>
    <rPh sb="0" eb="3">
      <t>カシツケキン</t>
    </rPh>
    <rPh sb="3" eb="5">
      <t>ガンキン</t>
    </rPh>
    <rPh sb="5" eb="7">
      <t>カイシュウ</t>
    </rPh>
    <rPh sb="7" eb="9">
      <t>シュウニュウ</t>
    </rPh>
    <phoneticPr fontId="4"/>
  </si>
  <si>
    <t>資産売却収入</t>
    <rPh sb="0" eb="2">
      <t>シサン</t>
    </rPh>
    <rPh sb="2" eb="4">
      <t>バイキャク</t>
    </rPh>
    <rPh sb="4" eb="6">
      <t>シュウニュウ</t>
    </rPh>
    <phoneticPr fontId="4"/>
  </si>
  <si>
    <t>投資活動収支</t>
    <rPh sb="0" eb="2">
      <t>トウシ</t>
    </rPh>
    <rPh sb="2" eb="4">
      <t>カツドウ</t>
    </rPh>
    <rPh sb="4" eb="6">
      <t>シュウシ</t>
    </rPh>
    <phoneticPr fontId="4"/>
  </si>
  <si>
    <t>【財務活動収支】</t>
    <rPh sb="1" eb="3">
      <t>ザイム</t>
    </rPh>
    <rPh sb="3" eb="5">
      <t>カツドウ</t>
    </rPh>
    <rPh sb="5" eb="7">
      <t>シュウシ</t>
    </rPh>
    <phoneticPr fontId="4"/>
  </si>
  <si>
    <t>財務活動支出</t>
    <rPh sb="0" eb="2">
      <t>ザイム</t>
    </rPh>
    <rPh sb="2" eb="4">
      <t>カツドウ</t>
    </rPh>
    <rPh sb="4" eb="6">
      <t>シシュツ</t>
    </rPh>
    <phoneticPr fontId="4"/>
  </si>
  <si>
    <t>地方債償還支出</t>
    <rPh sb="0" eb="3">
      <t>チホウサイ</t>
    </rPh>
    <rPh sb="3" eb="5">
      <t>ショウカン</t>
    </rPh>
    <rPh sb="5" eb="7">
      <t>シシュツ</t>
    </rPh>
    <phoneticPr fontId="4"/>
  </si>
  <si>
    <t>財務活動収入</t>
    <rPh sb="0" eb="2">
      <t>ザイム</t>
    </rPh>
    <rPh sb="2" eb="4">
      <t>カツドウ</t>
    </rPh>
    <rPh sb="4" eb="6">
      <t>シュウニュウ</t>
    </rPh>
    <phoneticPr fontId="4"/>
  </si>
  <si>
    <t>地方債発行収入</t>
    <rPh sb="0" eb="3">
      <t>チホウサイ</t>
    </rPh>
    <rPh sb="3" eb="5">
      <t>ハッコウ</t>
    </rPh>
    <rPh sb="5" eb="7">
      <t>シュウニュウ</t>
    </rPh>
    <phoneticPr fontId="4"/>
  </si>
  <si>
    <t>財務活動収支</t>
    <rPh sb="0" eb="2">
      <t>ザイム</t>
    </rPh>
    <rPh sb="2" eb="4">
      <t>カツドウ</t>
    </rPh>
    <rPh sb="4" eb="6">
      <t>シュウシ</t>
    </rPh>
    <phoneticPr fontId="4"/>
  </si>
  <si>
    <t>本年度資金収支額</t>
    <rPh sb="0" eb="3">
      <t>ホンネンド</t>
    </rPh>
    <rPh sb="3" eb="5">
      <t>シキン</t>
    </rPh>
    <rPh sb="5" eb="7">
      <t>シュウシ</t>
    </rPh>
    <rPh sb="7" eb="8">
      <t>ガク</t>
    </rPh>
    <phoneticPr fontId="4"/>
  </si>
  <si>
    <t>前年度末資金残高</t>
    <rPh sb="0" eb="3">
      <t>ゼンネンド</t>
    </rPh>
    <rPh sb="3" eb="4">
      <t>マツ</t>
    </rPh>
    <rPh sb="4" eb="6">
      <t>シキン</t>
    </rPh>
    <rPh sb="6" eb="8">
      <t>ザンダカ</t>
    </rPh>
    <phoneticPr fontId="4"/>
  </si>
  <si>
    <t>本年度末資金残高</t>
    <rPh sb="0" eb="3">
      <t>ホンネンド</t>
    </rPh>
    <rPh sb="3" eb="4">
      <t>マツ</t>
    </rPh>
    <rPh sb="4" eb="6">
      <t>シキン</t>
    </rPh>
    <rPh sb="6" eb="8">
      <t>ザンダカ</t>
    </rPh>
    <phoneticPr fontId="4"/>
  </si>
  <si>
    <t>前年度末歳計外現金残高</t>
    <rPh sb="0" eb="3">
      <t>ゼンネンド</t>
    </rPh>
    <rPh sb="3" eb="4">
      <t>マツ</t>
    </rPh>
    <rPh sb="4" eb="6">
      <t>サイケイ</t>
    </rPh>
    <rPh sb="6" eb="7">
      <t>ガイ</t>
    </rPh>
    <rPh sb="7" eb="9">
      <t>ゲンキン</t>
    </rPh>
    <rPh sb="9" eb="11">
      <t>ザンダカ</t>
    </rPh>
    <phoneticPr fontId="4"/>
  </si>
  <si>
    <t>本年度歳計外現金増減額</t>
    <rPh sb="0" eb="3">
      <t>ホンネンド</t>
    </rPh>
    <rPh sb="3" eb="5">
      <t>サイケイ</t>
    </rPh>
    <rPh sb="5" eb="6">
      <t>ガイ</t>
    </rPh>
    <rPh sb="6" eb="8">
      <t>ゲンキン</t>
    </rPh>
    <rPh sb="8" eb="10">
      <t>ゾウゲン</t>
    </rPh>
    <rPh sb="10" eb="11">
      <t>ガク</t>
    </rPh>
    <phoneticPr fontId="4"/>
  </si>
  <si>
    <t>本年度末歳計外現金残高</t>
    <rPh sb="0" eb="3">
      <t>ホンネンド</t>
    </rPh>
    <rPh sb="3" eb="4">
      <t>マツ</t>
    </rPh>
    <rPh sb="4" eb="6">
      <t>サイケイ</t>
    </rPh>
    <rPh sb="6" eb="7">
      <t>ガイ</t>
    </rPh>
    <rPh sb="7" eb="9">
      <t>ゲンキン</t>
    </rPh>
    <rPh sb="9" eb="11">
      <t>ザンダカ</t>
    </rPh>
    <phoneticPr fontId="4"/>
  </si>
  <si>
    <t>本年度末現金預金残高</t>
    <rPh sb="0" eb="3">
      <t>ホンネンド</t>
    </rPh>
    <rPh sb="3" eb="4">
      <t>マツ</t>
    </rPh>
    <rPh sb="4" eb="6">
      <t>ゲンキン</t>
    </rPh>
    <rPh sb="6" eb="8">
      <t>ヨキン</t>
    </rPh>
    <rPh sb="8" eb="10">
      <t>ザンダカ</t>
    </rPh>
    <phoneticPr fontId="4"/>
  </si>
  <si>
    <t>その他</t>
    <phoneticPr fontId="4"/>
  </si>
  <si>
    <t>【様式第１号】</t>
    <rPh sb="1" eb="3">
      <t>ヨウシキ</t>
    </rPh>
    <rPh sb="3" eb="4">
      <t>ダイ</t>
    </rPh>
    <rPh sb="5" eb="6">
      <t>ゴウ</t>
    </rPh>
    <phoneticPr fontId="4"/>
  </si>
  <si>
    <t>経常費用</t>
    <phoneticPr fontId="4"/>
  </si>
  <si>
    <t>業務費用</t>
    <phoneticPr fontId="4"/>
  </si>
  <si>
    <t>　</t>
    <phoneticPr fontId="4"/>
  </si>
  <si>
    <t>その他</t>
    <phoneticPr fontId="4"/>
  </si>
  <si>
    <t>${BS006}</t>
  </si>
  <si>
    <t>${BS004}</t>
  </si>
  <si>
    <t>${BS005}</t>
  </si>
  <si>
    <t>${BS007}</t>
  </si>
  <si>
    <t>${BS008}</t>
  </si>
  <si>
    <t>${BS009}</t>
  </si>
  <si>
    <t>${BS010}</t>
  </si>
  <si>
    <t>${BS011}</t>
  </si>
  <si>
    <t>${BS012}</t>
  </si>
  <si>
    <t>${BS013}</t>
  </si>
  <si>
    <t>${BS014}</t>
  </si>
  <si>
    <t>${BS015}</t>
  </si>
  <si>
    <t>${BS016}</t>
  </si>
  <si>
    <t>${BS017}</t>
  </si>
  <si>
    <t>${BS018}</t>
  </si>
  <si>
    <t>${BS019}</t>
  </si>
  <si>
    <t>${BS020}</t>
  </si>
  <si>
    <t>${BS021}</t>
  </si>
  <si>
    <t>${BS022}</t>
  </si>
  <si>
    <t>${BS023}</t>
  </si>
  <si>
    <t>${BS024}</t>
  </si>
  <si>
    <t>${BS025}</t>
  </si>
  <si>
    <t>${BS026}</t>
  </si>
  <si>
    <t>${BS027}</t>
  </si>
  <si>
    <t>${BS028}</t>
  </si>
  <si>
    <t>${BS029}</t>
  </si>
  <si>
    <t>${BS030}</t>
  </si>
  <si>
    <t>${BS031}</t>
  </si>
  <si>
    <t>${BS032}</t>
  </si>
  <si>
    <t>${BS033}</t>
  </si>
  <si>
    <t>${BS034}</t>
  </si>
  <si>
    <t>${BS035}</t>
  </si>
  <si>
    <t>${BS036}</t>
  </si>
  <si>
    <t>${BS037}</t>
  </si>
  <si>
    <t>${BS038}</t>
  </si>
  <si>
    <t>${BS040}</t>
  </si>
  <si>
    <t>${BS041}</t>
  </si>
  <si>
    <t>${BS042}</t>
  </si>
  <si>
    <t>${BS043}</t>
  </si>
  <si>
    <t>${BS044}</t>
  </si>
  <si>
    <t>${BS045}</t>
  </si>
  <si>
    <t>${BS046}</t>
  </si>
  <si>
    <t>${BS047}</t>
  </si>
  <si>
    <t>${BS048}</t>
  </si>
  <si>
    <t>${BS049}</t>
  </si>
  <si>
    <t>${BS050}</t>
  </si>
  <si>
    <t>${BS051}</t>
  </si>
  <si>
    <t>${BS052}</t>
  </si>
  <si>
    <t>${BS053}</t>
  </si>
  <si>
    <t>${BS054}</t>
  </si>
  <si>
    <t>${BS055}</t>
  </si>
  <si>
    <t>${BS056}</t>
  </si>
  <si>
    <t>${BS060}</t>
    <phoneticPr fontId="4"/>
  </si>
  <si>
    <t>${unit}</t>
  </si>
  <si>
    <t>${BS061}</t>
  </si>
  <si>
    <t>${BS062}</t>
  </si>
  <si>
    <t>${BS063}</t>
  </si>
  <si>
    <t>${BS064}</t>
  </si>
  <si>
    <t>${BS065}</t>
  </si>
  <si>
    <t>${BS066}</t>
  </si>
  <si>
    <t>${BS067}</t>
  </si>
  <si>
    <t>${BS068}</t>
  </si>
  <si>
    <t>${BS069}</t>
  </si>
  <si>
    <t>${BS071}</t>
  </si>
  <si>
    <t>${BS072}</t>
  </si>
  <si>
    <t>${BS073}</t>
  </si>
  <si>
    <t>${BS070}</t>
    <phoneticPr fontId="4"/>
  </si>
  <si>
    <t>${BS076}</t>
    <phoneticPr fontId="4"/>
  </si>
  <si>
    <t>${unit}</t>
    <phoneticPr fontId="4"/>
  </si>
  <si>
    <t>${unit}</t>
    <phoneticPr fontId="4"/>
  </si>
  <si>
    <t>${PL080}</t>
    <phoneticPr fontId="4"/>
  </si>
  <si>
    <t>${PL081}</t>
    <phoneticPr fontId="4"/>
  </si>
  <si>
    <t>${PL082}</t>
    <phoneticPr fontId="4"/>
  </si>
  <si>
    <t>${PL083}</t>
  </si>
  <si>
    <t>${PL084}</t>
  </si>
  <si>
    <t>${PL085}</t>
  </si>
  <si>
    <t>${PL086}</t>
  </si>
  <si>
    <t>${PL087}</t>
  </si>
  <si>
    <t>${PL088}</t>
  </si>
  <si>
    <t>${PL089}</t>
  </si>
  <si>
    <t>${PL090}</t>
  </si>
  <si>
    <t>${PL091}</t>
  </si>
  <si>
    <t>${PL092}</t>
  </si>
  <si>
    <t>${PL093}</t>
  </si>
  <si>
    <t>${PL094}</t>
  </si>
  <si>
    <t>${PL095}</t>
  </si>
  <si>
    <t>${PL096}</t>
  </si>
  <si>
    <t>${PL097}</t>
  </si>
  <si>
    <t>${PL098}</t>
  </si>
  <si>
    <t>${PL099}</t>
  </si>
  <si>
    <t>${PL100}</t>
  </si>
  <si>
    <t>${PL101}</t>
  </si>
  <si>
    <t>${PL104}</t>
  </si>
  <si>
    <t>${PL105}</t>
  </si>
  <si>
    <t>${PL106}</t>
  </si>
  <si>
    <t>${PL107}</t>
  </si>
  <si>
    <t>${PL108}</t>
  </si>
  <si>
    <t>${PL109}</t>
  </si>
  <si>
    <t>${PL110}</t>
  </si>
  <si>
    <t>${PL111}</t>
  </si>
  <si>
    <t>${NW120}</t>
  </si>
  <si>
    <t>${NW121}</t>
  </si>
  <si>
    <t>${NW122}</t>
  </si>
  <si>
    <t>${CF130}</t>
  </si>
  <si>
    <t>${CF131}</t>
  </si>
  <si>
    <t>${CF132}</t>
  </si>
  <si>
    <t>${CF133}</t>
  </si>
  <si>
    <t>${CF134}</t>
  </si>
  <si>
    <t>${CF135}</t>
  </si>
  <si>
    <t>${CF136}</t>
  </si>
  <si>
    <t>${CF137}</t>
  </si>
  <si>
    <t>${CF138}</t>
  </si>
  <si>
    <t>${CF139}</t>
  </si>
  <si>
    <t>${CF140}</t>
  </si>
  <si>
    <t>${CF141}</t>
  </si>
  <si>
    <t>${CF142}</t>
  </si>
  <si>
    <t>${CF143}</t>
  </si>
  <si>
    <t>${CF144}</t>
  </si>
  <si>
    <t>${CF145}</t>
  </si>
  <si>
    <t>${CF146}</t>
  </si>
  <si>
    <t>${CF147}</t>
  </si>
  <si>
    <t>${CF148}</t>
    <phoneticPr fontId="4"/>
  </si>
  <si>
    <t>${CF150}</t>
    <phoneticPr fontId="4"/>
  </si>
  <si>
    <t>${CF151}</t>
    <phoneticPr fontId="4"/>
  </si>
  <si>
    <t>${CF152}</t>
  </si>
  <si>
    <t>${CF153}</t>
  </si>
  <si>
    <t>${CF154}</t>
  </si>
  <si>
    <t>${CF155}</t>
  </si>
  <si>
    <t>${CF156}</t>
  </si>
  <si>
    <t>${CF157}</t>
  </si>
  <si>
    <t>${CF158}</t>
  </si>
  <si>
    <t>${CF159}</t>
  </si>
  <si>
    <t>${CF160}</t>
  </si>
  <si>
    <t>${CF161}</t>
    <phoneticPr fontId="4"/>
  </si>
  <si>
    <t>${CF162}</t>
    <phoneticPr fontId="4"/>
  </si>
  <si>
    <t>${CF163}</t>
    <phoneticPr fontId="4"/>
  </si>
  <si>
    <t>${CF164}</t>
  </si>
  <si>
    <t>${CF165}</t>
  </si>
  <si>
    <t>${CF166}</t>
  </si>
  <si>
    <t>${CF167}</t>
  </si>
  <si>
    <t>${CF168}</t>
    <phoneticPr fontId="4"/>
  </si>
  <si>
    <t>${CF169}</t>
    <phoneticPr fontId="4"/>
  </si>
  <si>
    <t>${CF170}</t>
    <phoneticPr fontId="4"/>
  </si>
  <si>
    <t>${CF171}</t>
    <phoneticPr fontId="4"/>
  </si>
  <si>
    <t>${CF172}</t>
    <phoneticPr fontId="4"/>
  </si>
  <si>
    <t>${CF173}</t>
    <phoneticPr fontId="4"/>
  </si>
  <si>
    <t>${CF174}</t>
    <phoneticPr fontId="4"/>
  </si>
  <si>
    <t>${CF175}</t>
    <phoneticPr fontId="4"/>
  </si>
  <si>
    <t>チェックシート</t>
    <phoneticPr fontId="4"/>
  </si>
  <si>
    <t>表間の簡易チェック等を行うシートです。チェック結果がOKとなることを確認してください。NGとなった場合は修正が必要な項目です。</t>
    <rPh sb="0" eb="1">
      <t>ヒョウ</t>
    </rPh>
    <rPh sb="1" eb="2">
      <t>カン</t>
    </rPh>
    <rPh sb="3" eb="5">
      <t>カンイ</t>
    </rPh>
    <rPh sb="9" eb="10">
      <t>ナド</t>
    </rPh>
    <rPh sb="11" eb="12">
      <t>オコナ</t>
    </rPh>
    <rPh sb="23" eb="25">
      <t>ケッカ</t>
    </rPh>
    <rPh sb="34" eb="36">
      <t>カクニン</t>
    </rPh>
    <rPh sb="49" eb="51">
      <t>バアイ</t>
    </rPh>
    <rPh sb="52" eb="54">
      <t>シュウセイ</t>
    </rPh>
    <rPh sb="55" eb="57">
      <t>ヒツヨウ</t>
    </rPh>
    <rPh sb="58" eb="60">
      <t>コウモク</t>
    </rPh>
    <phoneticPr fontId="4"/>
  </si>
  <si>
    <t>注：本シート上でのチェックが全ての検証を保証するものではありませんので、ご留意ください。</t>
    <rPh sb="0" eb="1">
      <t>チュウ</t>
    </rPh>
    <rPh sb="37" eb="39">
      <t>リュウイ</t>
    </rPh>
    <phoneticPr fontId="4"/>
  </si>
  <si>
    <t>バランスチェック</t>
    <phoneticPr fontId="4"/>
  </si>
  <si>
    <t>チェック</t>
    <phoneticPr fontId="4"/>
  </si>
  <si>
    <t>一致しない場合は、資産台帳上の異動で振替増・振替減の金額が一致していることを確認してください。</t>
    <rPh sb="0" eb="2">
      <t>イッチ</t>
    </rPh>
    <rPh sb="5" eb="7">
      <t>バアイ</t>
    </rPh>
    <rPh sb="9" eb="11">
      <t>シサン</t>
    </rPh>
    <rPh sb="11" eb="13">
      <t>ダイチョウ</t>
    </rPh>
    <rPh sb="13" eb="14">
      <t>ジョウ</t>
    </rPh>
    <rPh sb="15" eb="17">
      <t>イドウ</t>
    </rPh>
    <rPh sb="18" eb="20">
      <t>フリカエ</t>
    </rPh>
    <rPh sb="20" eb="21">
      <t>ゾウ</t>
    </rPh>
    <rPh sb="22" eb="24">
      <t>フリカエ</t>
    </rPh>
    <rPh sb="24" eb="25">
      <t>ゲン</t>
    </rPh>
    <rPh sb="26" eb="28">
      <t>キンガク</t>
    </rPh>
    <rPh sb="29" eb="31">
      <t>イッチ</t>
    </rPh>
    <rPh sb="38" eb="40">
      <t>カクニン</t>
    </rPh>
    <phoneticPr fontId="4"/>
  </si>
  <si>
    <t>①金融資産の残高が一致しているか</t>
    <rPh sb="1" eb="3">
      <t>キンユウ</t>
    </rPh>
    <rPh sb="3" eb="5">
      <t>シサン</t>
    </rPh>
    <rPh sb="6" eb="8">
      <t>ザンダカ</t>
    </rPh>
    <rPh sb="9" eb="11">
      <t>イッチ</t>
    </rPh>
    <phoneticPr fontId="4"/>
  </si>
  <si>
    <t>②各基金勘定が財産に関する調書上の基金残高と一致しているか</t>
  </si>
  <si>
    <t>③その他負債科目等も同様に決算時に認識している残高と一致していることを確認</t>
  </si>
  <si>
    <t>上記が一致しない場合は、整理仕訳の間違いか不足があるか、複式変換で非資金仕訳が</t>
  </si>
  <si>
    <t>混在する等により整理仕訳で二重計上された等の原因が考えられます。</t>
  </si>
  <si>
    <t>CF</t>
    <phoneticPr fontId="4"/>
  </si>
  <si>
    <t>PL</t>
    <phoneticPr fontId="4"/>
  </si>
  <si>
    <t>③社会保障関係費等移転支出</t>
  </si>
  <si>
    <t>④その他の移転支出</t>
  </si>
  <si>
    <t>科目により、未払の整理仕訳を行っている場合には一致しないことがあります。</t>
    <rPh sb="0" eb="2">
      <t>カモク</t>
    </rPh>
    <rPh sb="6" eb="8">
      <t>ミバラ</t>
    </rPh>
    <rPh sb="9" eb="11">
      <t>セイリ</t>
    </rPh>
    <rPh sb="11" eb="13">
      <t>シワケ</t>
    </rPh>
    <rPh sb="14" eb="15">
      <t>オコナ</t>
    </rPh>
    <rPh sb="19" eb="21">
      <t>バアイ</t>
    </rPh>
    <rPh sb="23" eb="25">
      <t>イッチ</t>
    </rPh>
    <phoneticPr fontId="4"/>
  </si>
  <si>
    <t>${BS002}</t>
    <phoneticPr fontId="4"/>
  </si>
  <si>
    <t>${BS003}</t>
    <phoneticPr fontId="4"/>
  </si>
  <si>
    <t>${BS001}</t>
    <phoneticPr fontId="4"/>
  </si>
  <si>
    <t>${BS057}</t>
    <phoneticPr fontId="4"/>
  </si>
  <si>
    <t>${BS074}</t>
    <phoneticPr fontId="4"/>
  </si>
  <si>
    <t>${BS059}</t>
    <phoneticPr fontId="4"/>
  </si>
  <si>
    <t>${BS058}</t>
    <phoneticPr fontId="4"/>
  </si>
  <si>
    <t>${BS075}</t>
    <phoneticPr fontId="4"/>
  </si>
  <si>
    <t>${PL078}</t>
    <phoneticPr fontId="4"/>
  </si>
  <si>
    <t>${PL079}</t>
    <phoneticPr fontId="4"/>
  </si>
  <si>
    <t>${PL077}</t>
    <phoneticPr fontId="4"/>
  </si>
  <si>
    <t>${PL103}</t>
    <phoneticPr fontId="4"/>
  </si>
  <si>
    <t>${PL102}</t>
    <phoneticPr fontId="4"/>
  </si>
  <si>
    <t>${CF129}</t>
    <phoneticPr fontId="4"/>
  </si>
  <si>
    <t>${CF128}</t>
    <phoneticPr fontId="4"/>
  </si>
  <si>
    <t>${CF149}</t>
    <phoneticPr fontId="4"/>
  </si>
  <si>
    <t>${DATE1}</t>
    <phoneticPr fontId="4"/>
  </si>
  <si>
    <t>${DATE2}</t>
    <phoneticPr fontId="4"/>
  </si>
  <si>
    <t>${DATE1}</t>
    <phoneticPr fontId="4"/>
  </si>
  <si>
    <t>資産合計</t>
    <phoneticPr fontId="4"/>
  </si>
  <si>
    <t>負債及び純資産合計</t>
    <phoneticPr fontId="4"/>
  </si>
  <si>
    <t>その他の業務費用</t>
    <rPh sb="2" eb="3">
      <t>タ</t>
    </rPh>
    <rPh sb="4" eb="6">
      <t>ギョウム</t>
    </rPh>
    <rPh sb="6" eb="8">
      <t>ヒヨウ</t>
    </rPh>
    <phoneticPr fontId="4"/>
  </si>
  <si>
    <t>純行政コスト</t>
    <phoneticPr fontId="4"/>
  </si>
  <si>
    <t>本年度差額</t>
    <phoneticPr fontId="4"/>
  </si>
  <si>
    <t>無償所管換等</t>
    <rPh sb="0" eb="2">
      <t>ムショウ</t>
    </rPh>
    <rPh sb="2" eb="4">
      <t>ショカン</t>
    </rPh>
    <rPh sb="4" eb="5">
      <t>ガ</t>
    </rPh>
    <rPh sb="5" eb="6">
      <t>ナド</t>
    </rPh>
    <phoneticPr fontId="4"/>
  </si>
  <si>
    <t>本年度純資産変動額</t>
    <phoneticPr fontId="4"/>
  </si>
  <si>
    <t>本年度末純資産残高</t>
    <phoneticPr fontId="4"/>
  </si>
  <si>
    <t>${NW201}</t>
    <phoneticPr fontId="4"/>
  </si>
  <si>
    <t>${NW202}</t>
    <phoneticPr fontId="4"/>
  </si>
  <si>
    <t>${NW203}</t>
    <phoneticPr fontId="4"/>
  </si>
  <si>
    <t>${NW204}</t>
    <phoneticPr fontId="4"/>
  </si>
  <si>
    <t>${NW205}</t>
  </si>
  <si>
    <t>${NW206}</t>
  </si>
  <si>
    <t>${NW207}</t>
    <phoneticPr fontId="4"/>
  </si>
  <si>
    <t>${NW208}</t>
    <phoneticPr fontId="4"/>
  </si>
  <si>
    <t>${NW209}</t>
    <phoneticPr fontId="4"/>
  </si>
  <si>
    <t>${NW210}</t>
  </si>
  <si>
    <t>${NW211}</t>
  </si>
  <si>
    <t>${NW212}</t>
  </si>
  <si>
    <t>${NW216}</t>
    <phoneticPr fontId="4"/>
  </si>
  <si>
    <t>${NW218}</t>
    <phoneticPr fontId="4"/>
  </si>
  <si>
    <t>${NW220}</t>
    <phoneticPr fontId="4"/>
  </si>
  <si>
    <t>${NW118}</t>
    <phoneticPr fontId="4"/>
  </si>
  <si>
    <t>${NW119}</t>
    <phoneticPr fontId="4"/>
  </si>
  <si>
    <t>${NW213}</t>
    <phoneticPr fontId="4"/>
  </si>
  <si>
    <t>${NW214}</t>
  </si>
  <si>
    <t>${NW215}</t>
  </si>
  <si>
    <t>${NW219}</t>
    <phoneticPr fontId="4"/>
  </si>
  <si>
    <t>${NW217}</t>
    <phoneticPr fontId="4"/>
  </si>
  <si>
    <t>１．BSの各勘定が決算時残高と一致しているか</t>
    <phoneticPr fontId="4"/>
  </si>
  <si>
    <t>${kaikeiName}</t>
  </si>
  <si>
    <t>${kaikeiName}</t>
    <phoneticPr fontId="4"/>
  </si>
  <si>
    <t>${BS039}</t>
    <phoneticPr fontId="4"/>
  </si>
  <si>
    <r>
      <rPr>
        <sz val="11"/>
        <rFont val="ＭＳ Ｐゴシック"/>
        <family val="3"/>
        <charset val="128"/>
      </rPr>
      <t>科目</t>
    </r>
    <rPh sb="0" eb="2">
      <t>カモク</t>
    </rPh>
    <phoneticPr fontId="4"/>
  </si>
  <si>
    <r>
      <rPr>
        <sz val="11"/>
        <rFont val="ＭＳ Ｐゴシック"/>
        <family val="3"/>
        <charset val="128"/>
      </rPr>
      <t>金額</t>
    </r>
    <rPh sb="0" eb="2">
      <t>キンガク</t>
    </rPh>
    <phoneticPr fontId="4"/>
  </si>
  <si>
    <r>
      <rPr>
        <sz val="11"/>
        <rFont val="ＭＳ Ｐゴシック"/>
        <family val="3"/>
        <charset val="128"/>
      </rPr>
      <t>【資産の部】</t>
    </r>
    <rPh sb="4" eb="5">
      <t>ブ</t>
    </rPh>
    <phoneticPr fontId="4"/>
  </si>
  <si>
    <r>
      <rPr>
        <sz val="11"/>
        <rFont val="ＭＳ Ｐゴシック"/>
        <family val="3"/>
        <charset val="128"/>
      </rPr>
      <t>【負債の部】</t>
    </r>
    <rPh sb="1" eb="3">
      <t>フサイ</t>
    </rPh>
    <rPh sb="4" eb="5">
      <t>ブ</t>
    </rPh>
    <phoneticPr fontId="4"/>
  </si>
  <si>
    <r>
      <rPr>
        <sz val="11"/>
        <rFont val="ＭＳ Ｐゴシック"/>
        <family val="3"/>
        <charset val="128"/>
      </rPr>
      <t>固定資産</t>
    </r>
    <rPh sb="0" eb="4">
      <t>コテイシサン</t>
    </rPh>
    <phoneticPr fontId="4"/>
  </si>
  <si>
    <r>
      <rPr>
        <sz val="11"/>
        <rFont val="ＭＳ Ｐゴシック"/>
        <family val="3"/>
        <charset val="128"/>
      </rPr>
      <t>固定負債</t>
    </r>
    <rPh sb="0" eb="2">
      <t>コテイ</t>
    </rPh>
    <phoneticPr fontId="4"/>
  </si>
  <si>
    <r>
      <rPr>
        <sz val="11"/>
        <rFont val="ＭＳ Ｐゴシック"/>
        <family val="3"/>
        <charset val="128"/>
      </rPr>
      <t>有形固定資産</t>
    </r>
    <rPh sb="0" eb="2">
      <t>ユウケイ</t>
    </rPh>
    <rPh sb="2" eb="6">
      <t>コテイシサン</t>
    </rPh>
    <phoneticPr fontId="4"/>
  </si>
  <si>
    <r>
      <rPr>
        <sz val="11"/>
        <rFont val="ＭＳ Ｐゴシック"/>
        <family val="3"/>
        <charset val="128"/>
      </rPr>
      <t>地方債</t>
    </r>
    <rPh sb="0" eb="3">
      <t>チホウサイ</t>
    </rPh>
    <phoneticPr fontId="4"/>
  </si>
  <si>
    <r>
      <rPr>
        <sz val="11"/>
        <rFont val="ＭＳ Ｐゴシック"/>
        <family val="3"/>
        <charset val="128"/>
      </rPr>
      <t>事業用資産</t>
    </r>
    <rPh sb="0" eb="3">
      <t>ジギョウヨウ</t>
    </rPh>
    <rPh sb="3" eb="5">
      <t>シサン</t>
    </rPh>
    <phoneticPr fontId="4"/>
  </si>
  <si>
    <r>
      <rPr>
        <sz val="11"/>
        <color indexed="8"/>
        <rFont val="ＭＳ Ｐゴシック"/>
        <family val="3"/>
        <charset val="128"/>
      </rPr>
      <t>長期未払金</t>
    </r>
    <rPh sb="0" eb="2">
      <t>チョウキ</t>
    </rPh>
    <rPh sb="2" eb="4">
      <t>ミハラ</t>
    </rPh>
    <rPh sb="4" eb="5">
      <t>キン</t>
    </rPh>
    <phoneticPr fontId="4"/>
  </si>
  <si>
    <r>
      <rPr>
        <sz val="11"/>
        <rFont val="ＭＳ Ｐゴシック"/>
        <family val="3"/>
        <charset val="128"/>
      </rPr>
      <t>土地</t>
    </r>
  </si>
  <si>
    <r>
      <rPr>
        <sz val="11"/>
        <rFont val="ＭＳ Ｐゴシック"/>
        <family val="3"/>
        <charset val="128"/>
      </rPr>
      <t>退職手当引当金</t>
    </r>
    <rPh sb="2" eb="4">
      <t>テアテ</t>
    </rPh>
    <phoneticPr fontId="4"/>
  </si>
  <si>
    <r>
      <rPr>
        <sz val="11"/>
        <rFont val="ＭＳ Ｐゴシック"/>
        <family val="3"/>
        <charset val="128"/>
      </rPr>
      <t>立木竹</t>
    </r>
  </si>
  <si>
    <r>
      <rPr>
        <sz val="11"/>
        <rFont val="ＭＳ Ｐゴシック"/>
        <family val="3"/>
        <charset val="128"/>
      </rPr>
      <t>損失補償等引当金</t>
    </r>
    <rPh sb="0" eb="2">
      <t>ソンシツ</t>
    </rPh>
    <rPh sb="2" eb="5">
      <t>ホショウナド</t>
    </rPh>
    <rPh sb="5" eb="8">
      <t>ヒキアテキン</t>
    </rPh>
    <phoneticPr fontId="4"/>
  </si>
  <si>
    <r>
      <rPr>
        <sz val="11"/>
        <rFont val="ＭＳ Ｐゴシック"/>
        <family val="3"/>
        <charset val="128"/>
      </rPr>
      <t>建物</t>
    </r>
    <rPh sb="0" eb="2">
      <t>タテモノ</t>
    </rPh>
    <phoneticPr fontId="4"/>
  </si>
  <si>
    <r>
      <rPr>
        <sz val="11"/>
        <rFont val="ＭＳ Ｐゴシック"/>
        <family val="3"/>
        <charset val="128"/>
      </rPr>
      <t>その他</t>
    </r>
    <rPh sb="2" eb="3">
      <t>タ</t>
    </rPh>
    <phoneticPr fontId="4"/>
  </si>
  <si>
    <r>
      <rPr>
        <sz val="11"/>
        <rFont val="ＭＳ Ｐゴシック"/>
        <family val="3"/>
        <charset val="128"/>
      </rPr>
      <t>建物減価償却累計額</t>
    </r>
    <rPh sb="2" eb="4">
      <t>ゲンカ</t>
    </rPh>
    <rPh sb="4" eb="6">
      <t>ショウキャク</t>
    </rPh>
    <rPh sb="6" eb="9">
      <t>ルイケイガク</t>
    </rPh>
    <phoneticPr fontId="4"/>
  </si>
  <si>
    <r>
      <rPr>
        <sz val="11"/>
        <rFont val="ＭＳ Ｐゴシック"/>
        <family val="3"/>
        <charset val="128"/>
      </rPr>
      <t>流動負債</t>
    </r>
    <phoneticPr fontId="4"/>
  </si>
  <si>
    <r>
      <rPr>
        <sz val="11"/>
        <rFont val="ＭＳ Ｐゴシック"/>
        <family val="3"/>
        <charset val="128"/>
      </rPr>
      <t>工作物</t>
    </r>
  </si>
  <si>
    <r>
      <t>1</t>
    </r>
    <r>
      <rPr>
        <sz val="11"/>
        <color indexed="8"/>
        <rFont val="ＭＳ Ｐゴシック"/>
        <family val="3"/>
        <charset val="128"/>
      </rPr>
      <t>年内償還予定地方債</t>
    </r>
    <rPh sb="1" eb="2">
      <t>ネン</t>
    </rPh>
    <rPh sb="3" eb="5">
      <t>ショウカン</t>
    </rPh>
    <rPh sb="5" eb="7">
      <t>ヨテイ</t>
    </rPh>
    <rPh sb="7" eb="10">
      <t>チホウサイ</t>
    </rPh>
    <phoneticPr fontId="4"/>
  </si>
  <si>
    <r>
      <rPr>
        <sz val="11"/>
        <rFont val="ＭＳ Ｐゴシック"/>
        <family val="3"/>
        <charset val="128"/>
      </rPr>
      <t>工作物減価償却累計額</t>
    </r>
    <rPh sb="0" eb="3">
      <t>コウサクブツ</t>
    </rPh>
    <rPh sb="3" eb="5">
      <t>ゲンカ</t>
    </rPh>
    <rPh sb="5" eb="7">
      <t>ショウキャク</t>
    </rPh>
    <rPh sb="7" eb="10">
      <t>ルイケイガク</t>
    </rPh>
    <phoneticPr fontId="4"/>
  </si>
  <si>
    <r>
      <rPr>
        <sz val="11"/>
        <color indexed="8"/>
        <rFont val="ＭＳ Ｐゴシック"/>
        <family val="3"/>
        <charset val="128"/>
      </rPr>
      <t>未払金</t>
    </r>
    <rPh sb="0" eb="2">
      <t>ミハラ</t>
    </rPh>
    <rPh sb="2" eb="3">
      <t>キン</t>
    </rPh>
    <phoneticPr fontId="4"/>
  </si>
  <si>
    <r>
      <rPr>
        <sz val="11"/>
        <rFont val="ＭＳ Ｐゴシック"/>
        <family val="3"/>
        <charset val="128"/>
      </rPr>
      <t>船舶</t>
    </r>
    <phoneticPr fontId="4"/>
  </si>
  <si>
    <r>
      <rPr>
        <sz val="11"/>
        <color indexed="8"/>
        <rFont val="ＭＳ Ｐゴシック"/>
        <family val="3"/>
        <charset val="128"/>
      </rPr>
      <t>未払費用</t>
    </r>
    <rPh sb="0" eb="2">
      <t>ミハラ</t>
    </rPh>
    <rPh sb="2" eb="4">
      <t>ヒヨウ</t>
    </rPh>
    <phoneticPr fontId="4"/>
  </si>
  <si>
    <r>
      <rPr>
        <sz val="11"/>
        <rFont val="ＭＳ Ｐゴシック"/>
        <family val="3"/>
        <charset val="128"/>
      </rPr>
      <t>船舶減価償却累計額</t>
    </r>
    <phoneticPr fontId="4"/>
  </si>
  <si>
    <r>
      <rPr>
        <sz val="11"/>
        <color indexed="8"/>
        <rFont val="ＭＳ Ｐゴシック"/>
        <family val="3"/>
        <charset val="128"/>
      </rPr>
      <t>前受金</t>
    </r>
    <rPh sb="0" eb="1">
      <t>マエ</t>
    </rPh>
    <rPh sb="1" eb="2">
      <t>ウ</t>
    </rPh>
    <rPh sb="2" eb="3">
      <t>キン</t>
    </rPh>
    <phoneticPr fontId="4"/>
  </si>
  <si>
    <r>
      <rPr>
        <sz val="11"/>
        <rFont val="ＭＳ Ｐゴシック"/>
        <family val="3"/>
        <charset val="128"/>
      </rPr>
      <t>浮標等</t>
    </r>
    <rPh sb="0" eb="1">
      <t>ウ</t>
    </rPh>
    <rPh sb="2" eb="3">
      <t>トウ</t>
    </rPh>
    <phoneticPr fontId="4"/>
  </si>
  <si>
    <r>
      <rPr>
        <sz val="11"/>
        <color indexed="8"/>
        <rFont val="ＭＳ Ｐゴシック"/>
        <family val="3"/>
        <charset val="128"/>
      </rPr>
      <t>前受収益</t>
    </r>
    <rPh sb="0" eb="1">
      <t>マエ</t>
    </rPh>
    <rPh sb="1" eb="2">
      <t>ウ</t>
    </rPh>
    <rPh sb="2" eb="4">
      <t>シュウエキ</t>
    </rPh>
    <phoneticPr fontId="4"/>
  </si>
  <si>
    <r>
      <rPr>
        <sz val="11"/>
        <rFont val="ＭＳ Ｐゴシック"/>
        <family val="3"/>
        <charset val="128"/>
      </rPr>
      <t>浮標等減価償却累計額</t>
    </r>
    <phoneticPr fontId="4"/>
  </si>
  <si>
    <r>
      <rPr>
        <sz val="11"/>
        <rFont val="ＭＳ Ｐゴシック"/>
        <family val="3"/>
        <charset val="128"/>
      </rPr>
      <t>賞与等引当金</t>
    </r>
    <rPh sb="2" eb="3">
      <t>ナド</t>
    </rPh>
    <phoneticPr fontId="4"/>
  </si>
  <si>
    <r>
      <rPr>
        <sz val="11"/>
        <rFont val="ＭＳ Ｐゴシック"/>
        <family val="3"/>
        <charset val="128"/>
      </rPr>
      <t>航空機</t>
    </r>
  </si>
  <si>
    <r>
      <rPr>
        <sz val="11"/>
        <color indexed="8"/>
        <rFont val="ＭＳ Ｐゴシック"/>
        <family val="3"/>
        <charset val="128"/>
      </rPr>
      <t>預り金</t>
    </r>
    <phoneticPr fontId="4"/>
  </si>
  <si>
    <r>
      <rPr>
        <sz val="11"/>
        <rFont val="ＭＳ Ｐゴシック"/>
        <family val="3"/>
        <charset val="128"/>
      </rPr>
      <t>航空機減価償却累計額</t>
    </r>
    <rPh sb="0" eb="3">
      <t>コウクウキ</t>
    </rPh>
    <rPh sb="3" eb="5">
      <t>ゲンカ</t>
    </rPh>
    <rPh sb="5" eb="7">
      <t>ショウキャク</t>
    </rPh>
    <rPh sb="7" eb="10">
      <t>ルイケイガク</t>
    </rPh>
    <phoneticPr fontId="4"/>
  </si>
  <si>
    <r>
      <rPr>
        <sz val="11"/>
        <rFont val="ＭＳ Ｐゴシック"/>
        <family val="3"/>
        <charset val="128"/>
      </rPr>
      <t>その他</t>
    </r>
    <phoneticPr fontId="4"/>
  </si>
  <si>
    <r>
      <rPr>
        <sz val="11"/>
        <rFont val="ＭＳ Ｐゴシック"/>
        <family val="3"/>
        <charset val="128"/>
      </rPr>
      <t>負債合計</t>
    </r>
    <rPh sb="0" eb="2">
      <t>フサイ</t>
    </rPh>
    <rPh sb="2" eb="4">
      <t>ゴウケイ</t>
    </rPh>
    <phoneticPr fontId="4"/>
  </si>
  <si>
    <r>
      <rPr>
        <sz val="11"/>
        <rFont val="ＭＳ Ｐゴシック"/>
        <family val="3"/>
        <charset val="128"/>
      </rPr>
      <t>その他</t>
    </r>
    <r>
      <rPr>
        <sz val="11"/>
        <color indexed="8"/>
        <rFont val="ＭＳ Ｐゴシック"/>
        <family val="3"/>
        <charset val="128"/>
      </rPr>
      <t>減価償却累計額</t>
    </r>
    <rPh sb="2" eb="3">
      <t>タ</t>
    </rPh>
    <rPh sb="3" eb="5">
      <t>ゲンカ</t>
    </rPh>
    <rPh sb="5" eb="7">
      <t>ショウキャク</t>
    </rPh>
    <rPh sb="7" eb="10">
      <t>ルイケイガク</t>
    </rPh>
    <phoneticPr fontId="4"/>
  </si>
  <si>
    <r>
      <rPr>
        <sz val="11"/>
        <rFont val="ＭＳ Ｐゴシック"/>
        <family val="3"/>
        <charset val="128"/>
      </rPr>
      <t>【純資産の部】</t>
    </r>
    <rPh sb="1" eb="4">
      <t>ジュンシサン</t>
    </rPh>
    <rPh sb="5" eb="6">
      <t>ブ</t>
    </rPh>
    <phoneticPr fontId="4"/>
  </si>
  <si>
    <r>
      <rPr>
        <sz val="11"/>
        <rFont val="ＭＳ Ｐゴシック"/>
        <family val="3"/>
        <charset val="128"/>
      </rPr>
      <t>建設仮勘定</t>
    </r>
  </si>
  <si>
    <r>
      <rPr>
        <sz val="11"/>
        <color indexed="8"/>
        <rFont val="ＭＳ Ｐゴシック"/>
        <family val="3"/>
        <charset val="128"/>
      </rPr>
      <t>固定資産等形成分</t>
    </r>
    <rPh sb="0" eb="2">
      <t>コテイ</t>
    </rPh>
    <rPh sb="2" eb="4">
      <t>シサン</t>
    </rPh>
    <rPh sb="4" eb="5">
      <t>ナド</t>
    </rPh>
    <rPh sb="5" eb="7">
      <t>ケイセイ</t>
    </rPh>
    <rPh sb="7" eb="8">
      <t>ブン</t>
    </rPh>
    <phoneticPr fontId="4"/>
  </si>
  <si>
    <r>
      <rPr>
        <sz val="11"/>
        <rFont val="ＭＳ Ｐゴシック"/>
        <family val="3"/>
        <charset val="128"/>
      </rPr>
      <t>インフラ資産</t>
    </r>
    <rPh sb="4" eb="6">
      <t>シサン</t>
    </rPh>
    <phoneticPr fontId="4"/>
  </si>
  <si>
    <r>
      <rPr>
        <sz val="11"/>
        <rFont val="ＭＳ Ｐゴシック"/>
        <family val="3"/>
        <charset val="128"/>
      </rPr>
      <t>余剰分（不足分）</t>
    </r>
    <rPh sb="0" eb="3">
      <t>ヨジョウブン</t>
    </rPh>
    <rPh sb="4" eb="7">
      <t>フソクブン</t>
    </rPh>
    <phoneticPr fontId="4"/>
  </si>
  <si>
    <r>
      <rPr>
        <sz val="11"/>
        <rFont val="ＭＳ Ｐゴシック"/>
        <family val="3"/>
        <charset val="128"/>
      </rPr>
      <t>土地</t>
    </r>
    <rPh sb="0" eb="2">
      <t>トチ</t>
    </rPh>
    <phoneticPr fontId="4"/>
  </si>
  <si>
    <r>
      <rPr>
        <sz val="11"/>
        <rFont val="ＭＳ Ｐゴシック"/>
        <family val="3"/>
        <charset val="128"/>
      </rPr>
      <t>工作物</t>
    </r>
    <rPh sb="0" eb="3">
      <t>コウサクブツ</t>
    </rPh>
    <phoneticPr fontId="4"/>
  </si>
  <si>
    <r>
      <rPr>
        <sz val="11"/>
        <rFont val="ＭＳ Ｐゴシック"/>
        <family val="3"/>
        <charset val="128"/>
      </rPr>
      <t>その他</t>
    </r>
    <rPh sb="2" eb="3">
      <t>ホカ</t>
    </rPh>
    <phoneticPr fontId="4"/>
  </si>
  <si>
    <r>
      <rPr>
        <sz val="11"/>
        <rFont val="ＭＳ Ｐゴシック"/>
        <family val="3"/>
        <charset val="128"/>
      </rPr>
      <t>物品</t>
    </r>
    <rPh sb="0" eb="2">
      <t>ブッピン</t>
    </rPh>
    <phoneticPr fontId="4"/>
  </si>
  <si>
    <r>
      <rPr>
        <sz val="11"/>
        <rFont val="ＭＳ Ｐゴシック"/>
        <family val="3"/>
        <charset val="128"/>
      </rPr>
      <t>物品減価償却累計額</t>
    </r>
    <rPh sb="0" eb="2">
      <t>ブッピン</t>
    </rPh>
    <rPh sb="2" eb="4">
      <t>ゲンカ</t>
    </rPh>
    <rPh sb="4" eb="6">
      <t>ショウキャク</t>
    </rPh>
    <rPh sb="6" eb="9">
      <t>ルイケイガク</t>
    </rPh>
    <phoneticPr fontId="4"/>
  </si>
  <si>
    <r>
      <rPr>
        <sz val="11"/>
        <rFont val="ＭＳ Ｐゴシック"/>
        <family val="3"/>
        <charset val="128"/>
      </rPr>
      <t>無形固定資産</t>
    </r>
    <rPh sb="0" eb="2">
      <t>ムケイ</t>
    </rPh>
    <rPh sb="2" eb="6">
      <t>コテイシサン</t>
    </rPh>
    <phoneticPr fontId="4"/>
  </si>
  <si>
    <r>
      <rPr>
        <sz val="11"/>
        <rFont val="ＭＳ Ｐゴシック"/>
        <family val="3"/>
        <charset val="128"/>
      </rPr>
      <t>ソフトウェア</t>
    </r>
  </si>
  <si>
    <r>
      <rPr>
        <sz val="11"/>
        <rFont val="ＭＳ Ｐゴシック"/>
        <family val="3"/>
        <charset val="128"/>
      </rPr>
      <t>その他</t>
    </r>
    <phoneticPr fontId="4"/>
  </si>
  <si>
    <r>
      <rPr>
        <sz val="11"/>
        <rFont val="ＭＳ Ｐゴシック"/>
        <family val="3"/>
        <charset val="128"/>
      </rPr>
      <t>投資その他の資産</t>
    </r>
    <rPh sb="0" eb="2">
      <t>トウシ</t>
    </rPh>
    <rPh sb="4" eb="5">
      <t>ホカ</t>
    </rPh>
    <rPh sb="6" eb="8">
      <t>シサン</t>
    </rPh>
    <phoneticPr fontId="4"/>
  </si>
  <si>
    <r>
      <rPr>
        <sz val="11"/>
        <rFont val="ＭＳ Ｐゴシック"/>
        <family val="3"/>
        <charset val="128"/>
      </rPr>
      <t>投資及び出資金</t>
    </r>
    <rPh sb="0" eb="2">
      <t>トウシ</t>
    </rPh>
    <rPh sb="2" eb="3">
      <t>オヨ</t>
    </rPh>
    <rPh sb="4" eb="7">
      <t>シュッシキン</t>
    </rPh>
    <phoneticPr fontId="4"/>
  </si>
  <si>
    <r>
      <rPr>
        <sz val="11"/>
        <color indexed="8"/>
        <rFont val="ＭＳ Ｐゴシック"/>
        <family val="3"/>
        <charset val="128"/>
      </rPr>
      <t>有価証券</t>
    </r>
    <rPh sb="0" eb="2">
      <t>ユウカ</t>
    </rPh>
    <rPh sb="2" eb="4">
      <t>ショウケン</t>
    </rPh>
    <phoneticPr fontId="4"/>
  </si>
  <si>
    <r>
      <rPr>
        <sz val="11"/>
        <color indexed="8"/>
        <rFont val="ＭＳ Ｐゴシック"/>
        <family val="3"/>
        <charset val="128"/>
      </rPr>
      <t>出資金</t>
    </r>
    <rPh sb="0" eb="3">
      <t>シュッシキン</t>
    </rPh>
    <phoneticPr fontId="4"/>
  </si>
  <si>
    <r>
      <rPr>
        <sz val="11"/>
        <color indexed="8"/>
        <rFont val="ＭＳ Ｐゴシック"/>
        <family val="3"/>
        <charset val="128"/>
      </rPr>
      <t>その他</t>
    </r>
    <rPh sb="2" eb="3">
      <t>タ</t>
    </rPh>
    <phoneticPr fontId="4"/>
  </si>
  <si>
    <r>
      <rPr>
        <sz val="11"/>
        <rFont val="ＭＳ Ｐゴシック"/>
        <family val="3"/>
        <charset val="128"/>
      </rPr>
      <t>投資損失引当金</t>
    </r>
    <phoneticPr fontId="4"/>
  </si>
  <si>
    <r>
      <rPr>
        <sz val="11"/>
        <rFont val="ＭＳ Ｐゴシック"/>
        <family val="3"/>
        <charset val="128"/>
      </rPr>
      <t>長期延滞債権</t>
    </r>
    <rPh sb="0" eb="2">
      <t>チョウキ</t>
    </rPh>
    <rPh sb="2" eb="4">
      <t>エンタイ</t>
    </rPh>
    <rPh sb="4" eb="6">
      <t>サイケン</t>
    </rPh>
    <phoneticPr fontId="4"/>
  </si>
  <si>
    <r>
      <rPr>
        <sz val="11"/>
        <rFont val="ＭＳ Ｐゴシック"/>
        <family val="3"/>
        <charset val="128"/>
      </rPr>
      <t>長期貸付金</t>
    </r>
    <rPh sb="0" eb="2">
      <t>チョウキ</t>
    </rPh>
    <rPh sb="2" eb="5">
      <t>カシツケキン</t>
    </rPh>
    <phoneticPr fontId="4"/>
  </si>
  <si>
    <r>
      <rPr>
        <sz val="11"/>
        <rFont val="ＭＳ Ｐゴシック"/>
        <family val="3"/>
        <charset val="128"/>
      </rPr>
      <t>基金</t>
    </r>
    <rPh sb="0" eb="2">
      <t>キキン</t>
    </rPh>
    <phoneticPr fontId="4"/>
  </si>
  <si>
    <r>
      <rPr>
        <sz val="11"/>
        <color indexed="8"/>
        <rFont val="ＭＳ Ｐゴシック"/>
        <family val="3"/>
        <charset val="128"/>
      </rPr>
      <t>減債基金</t>
    </r>
    <rPh sb="0" eb="2">
      <t>ゲンサイ</t>
    </rPh>
    <rPh sb="2" eb="4">
      <t>キキン</t>
    </rPh>
    <phoneticPr fontId="4"/>
  </si>
  <si>
    <r>
      <rPr>
        <sz val="11"/>
        <color indexed="8"/>
        <rFont val="ＭＳ Ｐゴシック"/>
        <family val="3"/>
        <charset val="128"/>
      </rPr>
      <t>徴収不能引当金</t>
    </r>
    <rPh sb="0" eb="2">
      <t>チョウシュウ</t>
    </rPh>
    <rPh sb="2" eb="4">
      <t>フノウ</t>
    </rPh>
    <rPh sb="4" eb="7">
      <t>ヒキアテキン</t>
    </rPh>
    <phoneticPr fontId="4"/>
  </si>
  <si>
    <r>
      <rPr>
        <sz val="11"/>
        <rFont val="ＭＳ Ｐゴシック"/>
        <family val="3"/>
        <charset val="128"/>
      </rPr>
      <t>流動資産</t>
    </r>
    <rPh sb="0" eb="2">
      <t>リュウドウ</t>
    </rPh>
    <rPh sb="2" eb="4">
      <t>シサン</t>
    </rPh>
    <phoneticPr fontId="4"/>
  </si>
  <si>
    <r>
      <rPr>
        <sz val="11"/>
        <rFont val="ＭＳ Ｐゴシック"/>
        <family val="3"/>
        <charset val="128"/>
      </rPr>
      <t>現金預金</t>
    </r>
    <rPh sb="0" eb="2">
      <t>ゲンキン</t>
    </rPh>
    <rPh sb="2" eb="4">
      <t>ヨキン</t>
    </rPh>
    <phoneticPr fontId="4"/>
  </si>
  <si>
    <r>
      <rPr>
        <sz val="11"/>
        <color indexed="8"/>
        <rFont val="ＭＳ Ｐゴシック"/>
        <family val="3"/>
        <charset val="128"/>
      </rPr>
      <t>未収金</t>
    </r>
    <rPh sb="0" eb="3">
      <t>ミシュウキン</t>
    </rPh>
    <phoneticPr fontId="4"/>
  </si>
  <si>
    <r>
      <rPr>
        <sz val="11"/>
        <rFont val="ＭＳ Ｐゴシック"/>
        <family val="3"/>
        <charset val="128"/>
      </rPr>
      <t>短期貸付金</t>
    </r>
    <rPh sb="0" eb="2">
      <t>タンキ</t>
    </rPh>
    <rPh sb="2" eb="5">
      <t>カシツケキン</t>
    </rPh>
    <phoneticPr fontId="4"/>
  </si>
  <si>
    <r>
      <rPr>
        <sz val="11"/>
        <rFont val="ＭＳ Ｐゴシック"/>
        <family val="3"/>
        <charset val="128"/>
      </rPr>
      <t>財政調整基金</t>
    </r>
    <rPh sb="0" eb="2">
      <t>ザイセイ</t>
    </rPh>
    <rPh sb="2" eb="4">
      <t>チョウセイ</t>
    </rPh>
    <rPh sb="4" eb="6">
      <t>キキン</t>
    </rPh>
    <phoneticPr fontId="4"/>
  </si>
  <si>
    <r>
      <rPr>
        <sz val="11"/>
        <rFont val="ＭＳ Ｐゴシック"/>
        <family val="3"/>
        <charset val="128"/>
      </rPr>
      <t>棚卸資産</t>
    </r>
    <rPh sb="0" eb="2">
      <t>タナオロ</t>
    </rPh>
    <rPh sb="2" eb="4">
      <t>シサン</t>
    </rPh>
    <phoneticPr fontId="4"/>
  </si>
  <si>
    <r>
      <rPr>
        <sz val="11"/>
        <rFont val="ＭＳ Ｐゴシック"/>
        <family val="3"/>
        <charset val="128"/>
      </rPr>
      <t>純資産合計</t>
    </r>
    <rPh sb="0" eb="3">
      <t>ジュンシサン</t>
    </rPh>
    <rPh sb="3" eb="5">
      <t>ゴウケイ</t>
    </rPh>
    <phoneticPr fontId="4"/>
  </si>
  <si>
    <r>
      <rPr>
        <sz val="11"/>
        <rFont val="ＭＳ Ｐゴシック"/>
        <family val="3"/>
        <charset val="128"/>
      </rPr>
      <t>資産合計</t>
    </r>
    <rPh sb="0" eb="2">
      <t>シサン</t>
    </rPh>
    <rPh sb="2" eb="4">
      <t>ゴウケイ</t>
    </rPh>
    <phoneticPr fontId="4"/>
  </si>
  <si>
    <r>
      <rPr>
        <sz val="11"/>
        <rFont val="ＭＳ Ｐゴシック"/>
        <family val="3"/>
        <charset val="128"/>
      </rPr>
      <t>負債及び純資産合計</t>
    </r>
    <rPh sb="0" eb="2">
      <t>フサイ</t>
    </rPh>
    <rPh sb="2" eb="3">
      <t>オヨ</t>
    </rPh>
    <rPh sb="4" eb="7">
      <t>ジュンシサン</t>
    </rPh>
    <rPh sb="7" eb="9">
      <t>ゴウケイ</t>
    </rPh>
    <phoneticPr fontId="4"/>
  </si>
  <si>
    <t>流動負債</t>
    <phoneticPr fontId="4"/>
  </si>
  <si>
    <t>船舶</t>
    <phoneticPr fontId="4"/>
  </si>
  <si>
    <t>船舶減価償却累計額</t>
    <phoneticPr fontId="4"/>
  </si>
  <si>
    <t>浮標等減価償却累計額</t>
    <phoneticPr fontId="4"/>
  </si>
  <si>
    <t>預り金</t>
    <phoneticPr fontId="4"/>
  </si>
  <si>
    <t>その他</t>
    <phoneticPr fontId="4"/>
  </si>
  <si>
    <t>その他</t>
    <phoneticPr fontId="4"/>
  </si>
  <si>
    <t>投資損失引当金</t>
    <phoneticPr fontId="4"/>
  </si>
  <si>
    <r>
      <rPr>
        <sz val="10"/>
        <color indexed="8"/>
        <rFont val="IPAゴシック"/>
        <family val="3"/>
        <charset val="128"/>
      </rPr>
      <t>職員</t>
    </r>
    <r>
      <rPr>
        <sz val="10"/>
        <rFont val="IPAゴシック"/>
        <family val="3"/>
        <charset val="128"/>
      </rPr>
      <t>給与費</t>
    </r>
    <rPh sb="0" eb="2">
      <t>ショクイン</t>
    </rPh>
    <rPh sb="2" eb="4">
      <t>キュウヨ</t>
    </rPh>
    <rPh sb="4" eb="5">
      <t>ヒ</t>
    </rPh>
    <phoneticPr fontId="4"/>
  </si>
  <si>
    <r>
      <rPr>
        <sz val="11"/>
        <color indexed="8"/>
        <rFont val="IPAゴシック"/>
        <family val="3"/>
        <charset val="128"/>
      </rPr>
      <t>職員</t>
    </r>
    <r>
      <rPr>
        <sz val="11"/>
        <rFont val="IPAゴシック"/>
        <family val="3"/>
        <charset val="128"/>
      </rPr>
      <t>給与費</t>
    </r>
    <rPh sb="0" eb="2">
      <t>ショクイン</t>
    </rPh>
    <rPh sb="2" eb="4">
      <t>キュウヨ</t>
    </rPh>
    <rPh sb="4" eb="5">
      <t>ヒ</t>
    </rPh>
    <phoneticPr fontId="4"/>
  </si>
  <si>
    <r>
      <rPr>
        <b/>
        <sz val="16"/>
        <rFont val="ＭＳ Ｐゴシック"/>
        <family val="3"/>
        <charset val="128"/>
      </rPr>
      <t>貸借対照表</t>
    </r>
    <rPh sb="0" eb="2">
      <t>タイシャク</t>
    </rPh>
    <rPh sb="2" eb="5">
      <t>タイショウヒョウ</t>
    </rPh>
    <phoneticPr fontId="4"/>
  </si>
  <si>
    <r>
      <rPr>
        <b/>
        <sz val="11"/>
        <rFont val="ＭＳ Ｐゴシック"/>
        <family val="3"/>
        <charset val="128"/>
      </rPr>
      <t>【様式第１号】</t>
    </r>
    <rPh sb="1" eb="3">
      <t>ヨウシキ</t>
    </rPh>
    <rPh sb="3" eb="4">
      <t>ダイ</t>
    </rPh>
    <rPh sb="5" eb="6">
      <t>ゴウ</t>
    </rPh>
    <phoneticPr fontId="4"/>
  </si>
  <si>
    <t>注記シート</t>
    <rPh sb="0" eb="2">
      <t>チュウキ</t>
    </rPh>
    <phoneticPr fontId="4"/>
  </si>
  <si>
    <t>以下は、「統一的な基準による地方公会計マニュアル 財務書類作成要領 注記」の例文になります。</t>
    <rPh sb="0" eb="2">
      <t>イカ</t>
    </rPh>
    <rPh sb="5" eb="8">
      <t>トウイツテキ</t>
    </rPh>
    <rPh sb="9" eb="11">
      <t>キジュン</t>
    </rPh>
    <rPh sb="14" eb="16">
      <t>チホウ</t>
    </rPh>
    <rPh sb="16" eb="19">
      <t>コウカイケイ</t>
    </rPh>
    <rPh sb="25" eb="27">
      <t>ザイム</t>
    </rPh>
    <rPh sb="27" eb="29">
      <t>ショルイ</t>
    </rPh>
    <rPh sb="29" eb="31">
      <t>サクセイ</t>
    </rPh>
    <rPh sb="31" eb="33">
      <t>ヨウリョウ</t>
    </rPh>
    <rPh sb="34" eb="36">
      <t>チュウキ</t>
    </rPh>
    <rPh sb="38" eb="40">
      <t>レイブン</t>
    </rPh>
    <phoneticPr fontId="4"/>
  </si>
  <si>
    <t>注記</t>
    <rPh sb="0" eb="2">
      <t>チュウキ</t>
    </rPh>
    <phoneticPr fontId="4"/>
  </si>
  <si>
    <t>一般会計</t>
    <rPh sb="0" eb="2">
      <t>イッパン</t>
    </rPh>
    <rPh sb="2" eb="4">
      <t>カイケイ</t>
    </rPh>
    <phoneticPr fontId="4"/>
  </si>
  <si>
    <t>千円</t>
  </si>
  <si>
    <t>繰越明許費</t>
    <rPh sb="0" eb="1">
      <t>ク</t>
    </rPh>
    <rPh sb="1" eb="2">
      <t>コ</t>
    </rPh>
    <rPh sb="2" eb="4">
      <t>メイキョ</t>
    </rPh>
    <rPh sb="4" eb="5">
      <t>ヒ</t>
    </rPh>
    <phoneticPr fontId="4"/>
  </si>
  <si>
    <t>（一般会計）</t>
    <rPh sb="1" eb="3">
      <t>イッパン</t>
    </rPh>
    <rPh sb="3" eb="5">
      <t>カイケイ</t>
    </rPh>
    <phoneticPr fontId="4"/>
  </si>
  <si>
    <t>航空機減価償却累計額</t>
    <phoneticPr fontId="4"/>
  </si>
  <si>
    <t>建物減価償却累計額</t>
  </si>
  <si>
    <t>その他減価償却累計額</t>
  </si>
  <si>
    <t>【純資産の部】</t>
  </si>
  <si>
    <t>余剰分（不足分）</t>
  </si>
  <si>
    <t>賞与等引当金</t>
  </si>
  <si>
    <t>前受収益</t>
  </si>
  <si>
    <t>前受金</t>
  </si>
  <si>
    <t>その他</t>
  </si>
  <si>
    <t>長期延滞債権</t>
  </si>
  <si>
    <t>減債基金</t>
  </si>
  <si>
    <t>基金</t>
  </si>
  <si>
    <t>出資金</t>
  </si>
  <si>
    <t>有価証券</t>
  </si>
  <si>
    <t>投資及び出資金</t>
  </si>
  <si>
    <t>投資その他の資産</t>
  </si>
  <si>
    <t>無形固定資産</t>
  </si>
  <si>
    <t>物品減価償却累計額</t>
  </si>
  <si>
    <t>工作物減価償却累計額</t>
  </si>
  <si>
    <t>インフラ資産</t>
  </si>
  <si>
    <t>負債合計</t>
    <phoneticPr fontId="4"/>
  </si>
  <si>
    <t>長期貸付金</t>
  </si>
  <si>
    <t>浮標等</t>
  </si>
  <si>
    <t>建物</t>
  </si>
  <si>
    <t>【様式第２号及び第３号（結合）】</t>
    <phoneticPr fontId="4"/>
  </si>
  <si>
    <t>行政コスト及び純資産変動計算書</t>
    <phoneticPr fontId="4"/>
  </si>
  <si>
    <t>金額</t>
    <phoneticPr fontId="4"/>
  </si>
  <si>
    <t>科目</t>
    <phoneticPr fontId="4"/>
  </si>
  <si>
    <t>経常費用</t>
    <phoneticPr fontId="4"/>
  </si>
  <si>
    <t>業務費用</t>
    <phoneticPr fontId="4"/>
  </si>
  <si>
    <t>職員給与費</t>
    <phoneticPr fontId="4"/>
  </si>
  <si>
    <t>賞与等引当金繰入額</t>
    <phoneticPr fontId="4"/>
  </si>
  <si>
    <t>退職手当引当金繰入額</t>
    <phoneticPr fontId="4"/>
  </si>
  <si>
    <t>人件費</t>
    <phoneticPr fontId="4"/>
  </si>
  <si>
    <t>その他</t>
    <phoneticPr fontId="4"/>
  </si>
  <si>
    <t>物件費等</t>
    <phoneticPr fontId="4"/>
  </si>
  <si>
    <t>物件費</t>
    <phoneticPr fontId="4"/>
  </si>
  <si>
    <t>維持補修費</t>
    <phoneticPr fontId="4"/>
  </si>
  <si>
    <t>減価償却費</t>
    <phoneticPr fontId="4"/>
  </si>
  <si>
    <t>その他の業務費用</t>
    <phoneticPr fontId="4"/>
  </si>
  <si>
    <t>支払利息</t>
    <phoneticPr fontId="4"/>
  </si>
  <si>
    <t>徴収不能引当金繰入額</t>
    <phoneticPr fontId="4"/>
  </si>
  <si>
    <t>移転費用</t>
    <phoneticPr fontId="4"/>
  </si>
  <si>
    <t>補助金等</t>
    <phoneticPr fontId="4"/>
  </si>
  <si>
    <t>社会保障給付</t>
    <phoneticPr fontId="4"/>
  </si>
  <si>
    <t>他会計への繰出金</t>
    <phoneticPr fontId="4"/>
  </si>
  <si>
    <t>経常収益</t>
    <phoneticPr fontId="4"/>
  </si>
  <si>
    <t>使用料及び手数料</t>
    <phoneticPr fontId="4"/>
  </si>
  <si>
    <t>純経常行政コスト</t>
    <phoneticPr fontId="4"/>
  </si>
  <si>
    <t>臨時損失</t>
    <phoneticPr fontId="4"/>
  </si>
  <si>
    <t>災害復旧事業費</t>
    <phoneticPr fontId="4"/>
  </si>
  <si>
    <t>資産除売却損</t>
    <phoneticPr fontId="4"/>
  </si>
  <si>
    <t>投資損失引当金繰入額</t>
    <phoneticPr fontId="4"/>
  </si>
  <si>
    <t>損失補償等引当金繰入額</t>
    <phoneticPr fontId="4"/>
  </si>
  <si>
    <t>臨時利益</t>
    <phoneticPr fontId="4"/>
  </si>
  <si>
    <t>資産売却益</t>
  </si>
  <si>
    <t>固定資産等形成分</t>
    <phoneticPr fontId="4"/>
  </si>
  <si>
    <t>余剰分（不足分）</t>
    <phoneticPr fontId="4"/>
  </si>
  <si>
    <t>税収等</t>
    <phoneticPr fontId="4"/>
  </si>
  <si>
    <t>国県等補助金</t>
    <phoneticPr fontId="4"/>
  </si>
  <si>
    <t>財源</t>
    <phoneticPr fontId="4"/>
  </si>
  <si>
    <t>固定資産等の変動（内部変動）</t>
    <phoneticPr fontId="4"/>
  </si>
  <si>
    <t>有形固定資産等の増加</t>
    <phoneticPr fontId="4"/>
  </si>
  <si>
    <t>有形固定資産等の減少</t>
    <phoneticPr fontId="4"/>
  </si>
  <si>
    <t>社会保障給付支出</t>
    <phoneticPr fontId="4"/>
  </si>
  <si>
    <t>他会計への繰出支出</t>
    <phoneticPr fontId="4"/>
  </si>
  <si>
    <t>その他の支出</t>
  </si>
  <si>
    <t>その他の支出</t>
    <phoneticPr fontId="4"/>
  </si>
  <si>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</si>
  <si>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</si>
  <si>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</si>
  <si>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</si>
  <si>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</si>
  <si>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</si>
  <si>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</si>
  <si>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</si>
  <si>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</si>
  <si>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</si>
  <si>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</si>
  <si>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</si>
  <si>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</si>
  <si>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</si>
  <si>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</si>
  <si>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</si>
  <si>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</si>
  <si>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</si>
  <si>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</si>
  <si>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</si>
  <si>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</si>
  <si>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</si>
  <si>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地方債償還支出</t>
  </si>
  <si>
    <t>財務活動収入</t>
  </si>
  <si>
    <t>地方債発行収入</t>
  </si>
  <si>
    <t>２．PLとCF間の確認</t>
    <phoneticPr fontId="4"/>
  </si>
  <si>
    <t>固定資産等形成分</t>
    <phoneticPr fontId="4"/>
  </si>
  <si>
    <t>３. BS固定資産等形成分の確認</t>
    <phoneticPr fontId="4"/>
  </si>
  <si>
    <t>固定資産等形成分</t>
    <phoneticPr fontId="4"/>
  </si>
  <si>
    <t>算出値</t>
    <rPh sb="0" eb="2">
      <t>サンシュツ</t>
    </rPh>
    <rPh sb="2" eb="3">
      <t>アタイ</t>
    </rPh>
    <phoneticPr fontId="4"/>
  </si>
  <si>
    <t>※ 算出値は、貸借対照表上の「固定資産 + 短期貸付金 + 流動資産 基金」となります。</t>
    <rPh sb="2" eb="4">
      <t>サンシュツ</t>
    </rPh>
    <rPh sb="4" eb="5">
      <t>アタイ</t>
    </rPh>
    <phoneticPr fontId="4"/>
  </si>
  <si>
    <t>NW固定資産等の変動（内部変動）に反映できていない可能性があります。</t>
    <rPh sb="17" eb="19">
      <t>ハンエイ</t>
    </rPh>
    <rPh sb="25" eb="28">
      <t>カノウセイ</t>
    </rPh>
    <phoneticPr fontId="4"/>
  </si>
  <si>
    <t>上記が一致しない場合は、非資金的な仕訳分や資産の増減を伴わない収入支出分の金額を</t>
    <rPh sb="0" eb="2">
      <t>ジョウキ</t>
    </rPh>
    <rPh sb="3" eb="5">
      <t>イッチ</t>
    </rPh>
    <rPh sb="8" eb="10">
      <t>バアイ</t>
    </rPh>
    <phoneticPr fontId="4"/>
  </si>
  <si>
    <t>4．負数チェック</t>
    <rPh sb="2" eb="4">
      <t>フスウ</t>
    </rPh>
    <phoneticPr fontId="4"/>
  </si>
  <si>
    <t>①PL費用科目</t>
    <rPh sb="3" eb="5">
      <t>ヒヨウ</t>
    </rPh>
    <rPh sb="5" eb="7">
      <t>カモク</t>
    </rPh>
    <phoneticPr fontId="4"/>
  </si>
  <si>
    <t>チェック</t>
    <phoneticPr fontId="4"/>
  </si>
  <si>
    <t>②PL収益科目</t>
    <rPh sb="3" eb="5">
      <t>シュウエキ</t>
    </rPh>
    <rPh sb="5" eb="7">
      <t>カモク</t>
    </rPh>
    <phoneticPr fontId="4"/>
  </si>
  <si>
    <t>③CF支出科目</t>
    <rPh sb="3" eb="5">
      <t>シシュツ</t>
    </rPh>
    <rPh sb="5" eb="7">
      <t>カモク</t>
    </rPh>
    <phoneticPr fontId="4"/>
  </si>
  <si>
    <t>チェック</t>
    <phoneticPr fontId="4"/>
  </si>
  <si>
    <t>④CF収入科目</t>
    <rPh sb="3" eb="5">
      <t>シュウニュウ</t>
    </rPh>
    <rPh sb="5" eb="7">
      <t>カモク</t>
    </rPh>
    <phoneticPr fontId="4"/>
  </si>
  <si>
    <t>⑤NW固定資産等の増加</t>
    <rPh sb="3" eb="5">
      <t>コテイ</t>
    </rPh>
    <rPh sb="5" eb="7">
      <t>シサン</t>
    </rPh>
    <rPh sb="7" eb="8">
      <t>トウ</t>
    </rPh>
    <rPh sb="9" eb="11">
      <t>ゾウカ</t>
    </rPh>
    <phoneticPr fontId="4"/>
  </si>
  <si>
    <t>⑥NW固定資産等の減少</t>
    <rPh sb="3" eb="5">
      <t>コテイ</t>
    </rPh>
    <rPh sb="5" eb="7">
      <t>シサン</t>
    </rPh>
    <rPh sb="7" eb="8">
      <t>トウ</t>
    </rPh>
    <rPh sb="9" eb="11">
      <t>ゲンショウ</t>
    </rPh>
    <phoneticPr fontId="4"/>
  </si>
  <si>
    <t>チェック</t>
    <phoneticPr fontId="4"/>
  </si>
  <si>
    <t>NGとなった場合、仕訳の貸方・借方の誤り、振替仕訳の誤りなどの可能性があります。</t>
    <rPh sb="6" eb="8">
      <t>バアイ</t>
    </rPh>
    <rPh sb="9" eb="11">
      <t>シワケ</t>
    </rPh>
    <rPh sb="12" eb="14">
      <t>カシカタ</t>
    </rPh>
    <rPh sb="15" eb="17">
      <t>カリカタ</t>
    </rPh>
    <rPh sb="18" eb="19">
      <t>アヤマ</t>
    </rPh>
    <rPh sb="21" eb="23">
      <t>フリカエ</t>
    </rPh>
    <rPh sb="23" eb="25">
      <t>シワケ</t>
    </rPh>
    <rPh sb="26" eb="27">
      <t>アヤマ</t>
    </rPh>
    <rPh sb="31" eb="33">
      <t>カノウ</t>
    </rPh>
    <rPh sb="33" eb="34">
      <t>セイ</t>
    </rPh>
    <phoneticPr fontId="4"/>
  </si>
  <si>
    <t>①補助金等移転支出</t>
    <phoneticPr fontId="4"/>
  </si>
  <si>
    <t>参考：統一的な基準による一般会計等財務書類及び連結財務書類における注記例（平成29年8月18日）</t>
    <rPh sb="0" eb="2">
      <t>サンコウ</t>
    </rPh>
    <phoneticPr fontId="4"/>
  </si>
  <si>
    <t>必要箇所の修正および不要箇所を削除し、『注記』の作成に利用してください。</t>
    <rPh sb="0" eb="2">
      <t>ヒツヨウ</t>
    </rPh>
    <rPh sb="2" eb="4">
      <t>カショ</t>
    </rPh>
    <rPh sb="5" eb="7">
      <t>シュウセイ</t>
    </rPh>
    <rPh sb="10" eb="12">
      <t>フヨウ</t>
    </rPh>
    <rPh sb="12" eb="14">
      <t>カショ</t>
    </rPh>
    <rPh sb="15" eb="17">
      <t>サクジョ</t>
    </rPh>
    <rPh sb="20" eb="22">
      <t>チュウキ</t>
    </rPh>
    <rPh sb="24" eb="26">
      <t>サクセイ</t>
    </rPh>
    <rPh sb="27" eb="29">
      <t>リヨウ</t>
    </rPh>
    <phoneticPr fontId="4"/>
  </si>
  <si>
    <t>１.</t>
    <phoneticPr fontId="4"/>
  </si>
  <si>
    <t>重要な会計方針</t>
    <phoneticPr fontId="4"/>
  </si>
  <si>
    <t>（１）</t>
    <phoneticPr fontId="4"/>
  </si>
  <si>
    <t>有形固定資産等の評価基準及び評価方法</t>
  </si>
  <si>
    <t>①</t>
    <phoneticPr fontId="4"/>
  </si>
  <si>
    <t>有形固定資産</t>
    <phoneticPr fontId="4"/>
  </si>
  <si>
    <t>取得原価</t>
  </si>
  <si>
    <t>ただし、開始時の評価基準及び評価方法については、次のとおりです。</t>
  </si>
  <si>
    <t>ア</t>
    <phoneticPr fontId="4"/>
  </si>
  <si>
    <t>昭和 59 年度以前に取得したもの</t>
    <phoneticPr fontId="4"/>
  </si>
  <si>
    <t>再調達原価</t>
  </si>
  <si>
    <t>ただし、道路、河川及び水路の敷地は備忘価額 1 円としています。</t>
    <phoneticPr fontId="4"/>
  </si>
  <si>
    <t>イ</t>
    <phoneticPr fontId="4"/>
  </si>
  <si>
    <t>昭和 60 年度以後に取得したもの</t>
    <phoneticPr fontId="4"/>
  </si>
  <si>
    <t>取得原価が判明しているもの</t>
    <phoneticPr fontId="4"/>
  </si>
  <si>
    <t>取得原価が不明なもの</t>
    <phoneticPr fontId="4"/>
  </si>
  <si>
    <t>ただし、取得原価が不明な道路、河川及び水路の敷地は備忘価額 1 円としています。</t>
  </si>
  <si>
    <t>②</t>
    <phoneticPr fontId="4"/>
  </si>
  <si>
    <t>無形固定資産</t>
    <phoneticPr fontId="4"/>
  </si>
  <si>
    <t>ただし、開始時の評価基準及び評価方法については、次のとおりです。</t>
    <phoneticPr fontId="4"/>
  </si>
  <si>
    <t>取得原価が不明なもの</t>
    <phoneticPr fontId="4"/>
  </si>
  <si>
    <t>（２）</t>
    <phoneticPr fontId="4"/>
  </si>
  <si>
    <t>有価証券等の評価基準及び評価方法</t>
    <phoneticPr fontId="4"/>
  </si>
  <si>
    <t>①</t>
    <phoneticPr fontId="4"/>
  </si>
  <si>
    <t>満期保有目的有価証券</t>
    <phoneticPr fontId="4"/>
  </si>
  <si>
    <t>償却原価法（定額法）</t>
  </si>
  <si>
    <t>②</t>
    <phoneticPr fontId="4"/>
  </si>
  <si>
    <t>満期保有目的以外の有価証券</t>
    <phoneticPr fontId="4"/>
  </si>
  <si>
    <t>ア</t>
    <phoneticPr fontId="4"/>
  </si>
  <si>
    <t>市場価格のあるもの</t>
    <phoneticPr fontId="4"/>
  </si>
  <si>
    <t>会計年度末における市場価格（売却原価は移動平均法により算定）</t>
    <phoneticPr fontId="4"/>
  </si>
  <si>
    <t>市場価格のないもの</t>
    <phoneticPr fontId="4"/>
  </si>
  <si>
    <t>取得原価（又は償却原価法（定額法））</t>
  </si>
  <si>
    <t>③</t>
    <phoneticPr fontId="4"/>
  </si>
  <si>
    <t>出資金</t>
    <phoneticPr fontId="4"/>
  </si>
  <si>
    <t>ア</t>
    <phoneticPr fontId="4"/>
  </si>
  <si>
    <t>市場価格のあるもの</t>
    <phoneticPr fontId="4"/>
  </si>
  <si>
    <t>会計年度末における市場価格（売却原価は移動平均法により算定）</t>
    <phoneticPr fontId="4"/>
  </si>
  <si>
    <t>市場価格のないもの</t>
    <phoneticPr fontId="4"/>
  </si>
  <si>
    <t>出資金額</t>
  </si>
  <si>
    <t>（３）</t>
    <phoneticPr fontId="4"/>
  </si>
  <si>
    <t>棚卸資産の評価基準及び評価方法</t>
  </si>
  <si>
    <t>○○法による低価法</t>
    <phoneticPr fontId="4"/>
  </si>
  <si>
    <t>（４）</t>
    <phoneticPr fontId="4"/>
  </si>
  <si>
    <t>有形固定資産等の減価償却の方法</t>
  </si>
  <si>
    <t>①</t>
    <phoneticPr fontId="4"/>
  </si>
  <si>
    <t>有形固定資産（リース資産を除きます。）</t>
  </si>
  <si>
    <t>定額法</t>
    <rPh sb="0" eb="2">
      <t>テイガク</t>
    </rPh>
    <rPh sb="2" eb="3">
      <t>ホウ</t>
    </rPh>
    <phoneticPr fontId="4"/>
  </si>
  <si>
    <t>なお、主な耐用年数は以下のとおりです。</t>
    <phoneticPr fontId="4"/>
  </si>
  <si>
    <t>○年～○年</t>
  </si>
  <si>
    <t>工作物</t>
    <rPh sb="0" eb="3">
      <t>コウサクブツ</t>
    </rPh>
    <phoneticPr fontId="4"/>
  </si>
  <si>
    <t>無形固定資産（リース資産を除きます。）</t>
  </si>
  <si>
    <t>（ソフトウェアについては、庁内における見込利用期間（５年）に基づく定額法によっています。）</t>
    <rPh sb="13" eb="14">
      <t>チョウ</t>
    </rPh>
    <rPh sb="14" eb="15">
      <t>ナイ</t>
    </rPh>
    <phoneticPr fontId="4"/>
  </si>
  <si>
    <t>③</t>
    <phoneticPr fontId="4"/>
  </si>
  <si>
    <t>リース資産</t>
  </si>
  <si>
    <t>ア</t>
    <phoneticPr fontId="4"/>
  </si>
  <si>
    <t>所有権移転ファイナンス・リース取引に係るリース資産</t>
    <phoneticPr fontId="4"/>
  </si>
  <si>
    <t>自己所有の固定資産に適用する減価償却方法と同一の方法</t>
  </si>
  <si>
    <t>イ</t>
    <phoneticPr fontId="4"/>
  </si>
  <si>
    <t>所有権移転外ファイナンス・リース取引に係るリース資産</t>
    <phoneticPr fontId="4"/>
  </si>
  <si>
    <t>リース期間を耐用年数とし、残存価値をゼロとする定額法</t>
    <phoneticPr fontId="4"/>
  </si>
  <si>
    <t>（５）</t>
    <phoneticPr fontId="4"/>
  </si>
  <si>
    <t>引当金の計上基準及び算定方法</t>
  </si>
  <si>
    <t>投資損失引当金</t>
    <phoneticPr fontId="4"/>
  </si>
  <si>
    <t>市場価格のない投資及び出資金のうち、連結対象団体（会計）に対するものについて、実質価額が著しく低下した場合における実質価額と取得価額との差額を計上しています。</t>
    <phoneticPr fontId="4"/>
  </si>
  <si>
    <t>徴収不能引当金</t>
    <phoneticPr fontId="4"/>
  </si>
  <si>
    <t>未収金については、過去５年間の平均不納欠損率により（又は個別に改修可能性を検討し）、徴収不能見込額を計上しています。</t>
    <phoneticPr fontId="4"/>
  </si>
  <si>
    <t>長期延滞債権については、過去５年間の平均不納欠損率により（又は個別に改修可能性を検討し）、徴収不能見込額を計上しています。</t>
    <phoneticPr fontId="4"/>
  </si>
  <si>
    <t>長期貸付金については、過去５年間の平均不納欠損率により（又は個別に改修可能性を検討し）、徴収不能見込額を計上しています。</t>
    <phoneticPr fontId="4"/>
  </si>
  <si>
    <t>③</t>
    <phoneticPr fontId="4"/>
  </si>
  <si>
    <t>退職手当引当金</t>
    <phoneticPr fontId="4"/>
  </si>
  <si>
    <t>退職手当債務から組合への加入時以降の負担金の累計額から既に職員に対し退職手当として支給された額の総額を控除した額に、組合における積立金額の運用益のうち当該団体へ按分される額を加算した額を控除した額を計上しています。</t>
    <phoneticPr fontId="4"/>
  </si>
  <si>
    <t>④</t>
    <phoneticPr fontId="4"/>
  </si>
  <si>
    <t>損失補償引当金</t>
    <phoneticPr fontId="4"/>
  </si>
  <si>
    <t>履行すべき額が確定していない損失補償債務等のうち、地方公共団体の財政の健全化に関する法律に規定する将来負担比率の算定に含めた将来負担額を計上しています。</t>
    <phoneticPr fontId="4"/>
  </si>
  <si>
    <t>⑤</t>
    <phoneticPr fontId="4"/>
  </si>
  <si>
    <t>賞与引当金</t>
    <phoneticPr fontId="4"/>
  </si>
  <si>
    <t>翌年度６月支給予定の期末手当及び勤勉手当並びにそれらに係る法定福利費相当額の見込額について、それぞれ本会計年度の期間に対応する部分を計上しています。</t>
    <phoneticPr fontId="4"/>
  </si>
  <si>
    <t>（６）</t>
    <phoneticPr fontId="4"/>
  </si>
  <si>
    <t>リース取引の処理方法</t>
  </si>
  <si>
    <t>ファイナンス・リース取引</t>
    <phoneticPr fontId="4"/>
  </si>
  <si>
    <r>
      <t>所有権移転ファイナンス・リース取引（リース期間が 1 年以内のリース取引及びリース料総額が</t>
    </r>
    <r>
      <rPr>
        <sz val="11"/>
        <color rgb="FFFF0000"/>
        <rFont val="IPAゴシック"/>
        <family val="3"/>
        <charset val="128"/>
      </rPr>
      <t>○○万円以下</t>
    </r>
    <r>
      <rPr>
        <sz val="11"/>
        <rFont val="IPAゴシック"/>
        <family val="3"/>
        <charset val="128"/>
      </rPr>
      <t>のファイナンス・リース取引を除きます。）</t>
    </r>
    <phoneticPr fontId="4"/>
  </si>
  <si>
    <t>通常の売買取引に係る方法に準じた会計処理を行っています。</t>
    <phoneticPr fontId="4"/>
  </si>
  <si>
    <t>イ</t>
    <phoneticPr fontId="4"/>
  </si>
  <si>
    <t>ア以外のファイナンス・リース取引</t>
    <phoneticPr fontId="4"/>
  </si>
  <si>
    <t>通常の賃貸借取引に係る方法に準じた会計処理を行っています。</t>
    <phoneticPr fontId="4"/>
  </si>
  <si>
    <t>オペレーティング・リース取引</t>
    <phoneticPr fontId="4"/>
  </si>
  <si>
    <t>通常の賃貸借取引に係る方法に準じた会計処理を行っています。</t>
    <phoneticPr fontId="4"/>
  </si>
  <si>
    <t>（７）</t>
    <phoneticPr fontId="4"/>
  </si>
  <si>
    <t>資金収支計算書における資金の範囲</t>
  </si>
  <si>
    <r>
      <t>現金（手許現金及び要求払預金）及び現金同等物（</t>
    </r>
    <r>
      <rPr>
        <sz val="11"/>
        <color rgb="FFFF0000"/>
        <rFont val="IPAゴシック"/>
        <family val="3"/>
        <charset val="128"/>
      </rPr>
      <t>○○市資金管理方針</t>
    </r>
    <r>
      <rPr>
        <sz val="11"/>
        <rFont val="IPAゴシック"/>
        <family val="3"/>
        <charset val="128"/>
      </rPr>
      <t>において、歳計現金等の保管方法として規定した預金等をいいます。）
なお、現金及び現金同等物には、出納整理期間における取引により発生する資金の受払いを含んでいます。</t>
    </r>
    <phoneticPr fontId="4"/>
  </si>
  <si>
    <t>（８）</t>
    <phoneticPr fontId="4"/>
  </si>
  <si>
    <t>その他財務書類作成のための基本となる重要な事項</t>
  </si>
  <si>
    <t>①</t>
    <phoneticPr fontId="4"/>
  </si>
  <si>
    <t>物品及びソフトウェアの計上基準</t>
    <phoneticPr fontId="4"/>
  </si>
  <si>
    <t>物品については、取得価額又は見積価格が 50 万円（美術品は 300 万円）以上の場合に資産とし て計上しています。</t>
  </si>
  <si>
    <t>ソフトウェアについても物品の取扱いに準じています。</t>
    <phoneticPr fontId="4"/>
  </si>
  <si>
    <t>②</t>
    <phoneticPr fontId="4"/>
  </si>
  <si>
    <t>資本的支出と修繕費の区分基準</t>
    <phoneticPr fontId="4"/>
  </si>
  <si>
    <r>
      <t>資本的支出と修繕費の区分基準については、金額が</t>
    </r>
    <r>
      <rPr>
        <sz val="11"/>
        <color rgb="FFFF0000"/>
        <rFont val="IPAゴシック"/>
        <family val="3"/>
        <charset val="128"/>
      </rPr>
      <t>×××万円未満</t>
    </r>
    <r>
      <rPr>
        <sz val="11"/>
        <rFont val="IPAゴシック"/>
        <family val="3"/>
        <charset val="128"/>
      </rPr>
      <t>であるとき、又は固定資産の 取得価額等のおおむね</t>
    </r>
    <r>
      <rPr>
        <sz val="11"/>
        <color rgb="FFFF0000"/>
        <rFont val="IPAゴシック"/>
        <family val="3"/>
        <charset val="128"/>
      </rPr>
      <t>○○％未満相当額</t>
    </r>
    <r>
      <rPr>
        <sz val="11"/>
        <rFont val="IPAゴシック"/>
        <family val="3"/>
        <charset val="128"/>
      </rPr>
      <t>以下であるときに修繕費として処理しています。</t>
    </r>
    <phoneticPr fontId="4"/>
  </si>
  <si>
    <t>２．</t>
    <phoneticPr fontId="4"/>
  </si>
  <si>
    <t>重要な会計方針の変更等</t>
    <phoneticPr fontId="4"/>
  </si>
  <si>
    <t>（１）</t>
    <phoneticPr fontId="4"/>
  </si>
  <si>
    <t>会計方針の変更</t>
    <phoneticPr fontId="4"/>
  </si>
  <si>
    <r>
      <rPr>
        <sz val="11"/>
        <color rgb="FFFF0000"/>
        <rFont val="IPAゴシック"/>
        <family val="3"/>
        <charset val="128"/>
      </rPr>
      <t>○○</t>
    </r>
    <r>
      <rPr>
        <sz val="11"/>
        <rFont val="IPAゴシック"/>
        <family val="3"/>
        <charset val="128"/>
      </rPr>
      <t>の評価基準及び評価方法は、従来、</t>
    </r>
    <r>
      <rPr>
        <sz val="11"/>
        <color rgb="FFFF0000"/>
        <rFont val="IPAゴシック"/>
        <family val="3"/>
        <charset val="128"/>
      </rPr>
      <t>○○法</t>
    </r>
    <r>
      <rPr>
        <sz val="11"/>
        <rFont val="IPAゴシック"/>
        <family val="3"/>
        <charset val="128"/>
      </rPr>
      <t>によっていましたが、本年度から</t>
    </r>
    <r>
      <rPr>
        <sz val="11"/>
        <color rgb="FFFF0000"/>
        <rFont val="IPAゴシック"/>
        <family val="3"/>
        <charset val="128"/>
      </rPr>
      <t>○○法</t>
    </r>
    <r>
      <rPr>
        <sz val="11"/>
        <rFont val="IPAゴシック"/>
        <family val="3"/>
        <charset val="128"/>
      </rPr>
      <t>に変更しました。この変更は、</t>
    </r>
    <r>
      <rPr>
        <sz val="11"/>
        <color rgb="FFFF0000"/>
        <rFont val="IPAゴシック"/>
        <family val="3"/>
        <charset val="128"/>
      </rPr>
      <t>○○（変更理由を記載）</t>
    </r>
    <r>
      <rPr>
        <sz val="11"/>
        <rFont val="IPAゴシック"/>
        <family val="3"/>
        <charset val="128"/>
      </rPr>
      <t>のために行ったものです。</t>
    </r>
    <phoneticPr fontId="4"/>
  </si>
  <si>
    <r>
      <t>この変更により、臨時損失が</t>
    </r>
    <r>
      <rPr>
        <sz val="11"/>
        <color rgb="FFFF0000"/>
        <rFont val="IPAゴシック"/>
        <family val="3"/>
        <charset val="128"/>
      </rPr>
      <t>×××百万円</t>
    </r>
    <r>
      <rPr>
        <sz val="11"/>
        <rFont val="IPAゴシック"/>
        <family val="3"/>
        <charset val="128"/>
      </rPr>
      <t>計上され、その結果、行政コスト計算書の純行政コストが</t>
    </r>
    <r>
      <rPr>
        <sz val="11"/>
        <color rgb="FFFF0000"/>
        <rFont val="IPAゴシック"/>
        <family val="3"/>
        <charset val="128"/>
      </rPr>
      <t>×××百万円増加</t>
    </r>
    <r>
      <rPr>
        <sz val="11"/>
        <rFont val="IPAゴシック"/>
        <family val="3"/>
        <charset val="128"/>
      </rPr>
      <t>し、純資産変動計算書の当該年度差額が</t>
    </r>
    <r>
      <rPr>
        <sz val="11"/>
        <color rgb="FFFF0000"/>
        <rFont val="IPAゴシック"/>
        <family val="3"/>
        <charset val="128"/>
      </rPr>
      <t>×××百万円減少</t>
    </r>
    <r>
      <rPr>
        <sz val="11"/>
        <rFont val="IPAゴシック"/>
        <family val="3"/>
        <charset val="128"/>
      </rPr>
      <t>しております。</t>
    </r>
    <phoneticPr fontId="4"/>
  </si>
  <si>
    <t>（２）</t>
    <phoneticPr fontId="4"/>
  </si>
  <si>
    <t>資金収支計算書における資金の範囲の変更</t>
    <phoneticPr fontId="4"/>
  </si>
  <si>
    <r>
      <rPr>
        <sz val="11"/>
        <color rgb="FFFF0000"/>
        <rFont val="IPAゴシック"/>
        <family val="3"/>
        <charset val="128"/>
      </rPr>
      <t>○○市資金管理方針</t>
    </r>
    <r>
      <rPr>
        <sz val="11"/>
        <rFont val="IPAゴシック"/>
        <family val="3"/>
        <charset val="128"/>
      </rPr>
      <t>の改正に伴い、資金の範囲に</t>
    </r>
    <r>
      <rPr>
        <sz val="11"/>
        <color rgb="FFFF0000"/>
        <rFont val="IPAゴシック"/>
        <family val="3"/>
        <charset val="128"/>
      </rPr>
      <t>○○</t>
    </r>
    <r>
      <rPr>
        <sz val="11"/>
        <rFont val="IPAゴシック"/>
        <family val="3"/>
        <charset val="128"/>
      </rPr>
      <t>が追加されました。これにより、資金収支計算書の「本年度末残高」及び「本年度末現金預金残高」が</t>
    </r>
    <r>
      <rPr>
        <sz val="11"/>
        <color rgb="FFFF0000"/>
        <rFont val="IPAゴシック"/>
        <family val="3"/>
        <charset val="128"/>
      </rPr>
      <t>×××百万円増加</t>
    </r>
    <r>
      <rPr>
        <sz val="11"/>
        <rFont val="IPAゴシック"/>
        <family val="3"/>
        <charset val="128"/>
      </rPr>
      <t>しています。</t>
    </r>
    <phoneticPr fontId="4"/>
  </si>
  <si>
    <t>３．</t>
    <phoneticPr fontId="4"/>
  </si>
  <si>
    <t>重要な後発事象</t>
    <phoneticPr fontId="4"/>
  </si>
  <si>
    <t>主要な業務の改廃</t>
    <phoneticPr fontId="4"/>
  </si>
  <si>
    <r>
      <rPr>
        <sz val="11"/>
        <color rgb="FFFF0000"/>
        <rFont val="IPAゴシック"/>
        <family val="3"/>
        <charset val="128"/>
      </rPr>
      <t>○○事業</t>
    </r>
    <r>
      <rPr>
        <sz val="11"/>
        <rFont val="IPAゴシック"/>
        <family val="3"/>
        <charset val="128"/>
      </rPr>
      <t>について、</t>
    </r>
    <r>
      <rPr>
        <sz val="11"/>
        <color rgb="FFFF0000"/>
        <rFont val="IPAゴシック"/>
        <family val="3"/>
        <charset val="128"/>
      </rPr>
      <t>○○年度</t>
    </r>
    <r>
      <rPr>
        <sz val="11"/>
        <rFont val="IPAゴシック"/>
        <family val="3"/>
        <charset val="128"/>
      </rPr>
      <t>から</t>
    </r>
    <r>
      <rPr>
        <sz val="11"/>
        <color rgb="FFFF0000"/>
        <rFont val="IPAゴシック"/>
        <family val="3"/>
        <charset val="128"/>
      </rPr>
      <t>○○一部事務組合</t>
    </r>
    <r>
      <rPr>
        <sz val="11"/>
        <rFont val="IPAゴシック"/>
        <family val="3"/>
        <charset val="128"/>
      </rPr>
      <t>が行うこととなったため、</t>
    </r>
    <r>
      <rPr>
        <sz val="11"/>
        <color rgb="FFFF0000"/>
        <rFont val="IPAゴシック"/>
        <family val="3"/>
        <charset val="128"/>
      </rPr>
      <t>○○年度</t>
    </r>
    <r>
      <rPr>
        <sz val="11"/>
        <rFont val="IPAゴシック"/>
        <family val="3"/>
        <charset val="128"/>
      </rPr>
      <t>より</t>
    </r>
    <r>
      <rPr>
        <sz val="11"/>
        <color rgb="FFFF0000"/>
        <rFont val="IPAゴシック"/>
        <family val="3"/>
        <charset val="128"/>
      </rPr>
      <t>○○特別会計が廃止</t>
    </r>
    <r>
      <rPr>
        <sz val="11"/>
        <rFont val="IPAゴシック"/>
        <family val="3"/>
        <charset val="128"/>
      </rPr>
      <t>されます。</t>
    </r>
    <phoneticPr fontId="4"/>
  </si>
  <si>
    <t>組織・機構の大幅な変更</t>
    <phoneticPr fontId="4"/>
  </si>
  <si>
    <r>
      <rPr>
        <sz val="11"/>
        <color rgb="FFFF0000"/>
        <rFont val="IPAゴシック"/>
        <family val="3"/>
        <charset val="128"/>
      </rPr>
      <t>平成○○年○月○日に○○市と合併</t>
    </r>
    <r>
      <rPr>
        <sz val="11"/>
        <rFont val="IPAゴシック"/>
        <family val="3"/>
        <charset val="128"/>
      </rPr>
      <t>したことにより、組織が再編されます。</t>
    </r>
    <phoneticPr fontId="4"/>
  </si>
  <si>
    <t>（３）</t>
    <phoneticPr fontId="4"/>
  </si>
  <si>
    <t>地方財政制度の大幅な改正</t>
    <phoneticPr fontId="4"/>
  </si>
  <si>
    <r>
      <t>地方税法の改正により、</t>
    </r>
    <r>
      <rPr>
        <sz val="11"/>
        <color rgb="FFFF0000"/>
        <rFont val="IPAゴシック"/>
        <family val="3"/>
        <charset val="128"/>
      </rPr>
      <t>○○税が創設</t>
    </r>
    <r>
      <rPr>
        <sz val="11"/>
        <rFont val="IPAゴシック"/>
        <family val="3"/>
        <charset val="128"/>
      </rPr>
      <t>され、</t>
    </r>
    <r>
      <rPr>
        <sz val="11"/>
        <color rgb="FFFF0000"/>
        <rFont val="IPAゴシック"/>
        <family val="3"/>
        <charset val="128"/>
      </rPr>
      <t>一般会計</t>
    </r>
    <r>
      <rPr>
        <sz val="11"/>
        <rFont val="IPAゴシック"/>
        <family val="3"/>
        <charset val="128"/>
      </rPr>
      <t>において、</t>
    </r>
    <r>
      <rPr>
        <sz val="11"/>
        <color rgb="FFFF0000"/>
        <rFont val="IPAゴシック"/>
        <family val="3"/>
        <charset val="128"/>
      </rPr>
      <t>平成○○年度</t>
    </r>
    <r>
      <rPr>
        <sz val="11"/>
        <rFont val="IPAゴシック"/>
        <family val="3"/>
        <charset val="128"/>
      </rPr>
      <t>は</t>
    </r>
    <r>
      <rPr>
        <sz val="11"/>
        <color rgb="FFFF0000"/>
        <rFont val="IPAゴシック"/>
        <family val="3"/>
        <charset val="128"/>
      </rPr>
      <t>×××百万円</t>
    </r>
    <r>
      <rPr>
        <sz val="11"/>
        <rFont val="IPAゴシック"/>
        <family val="3"/>
        <charset val="128"/>
      </rPr>
      <t>の税収が見込まれています。</t>
    </r>
    <phoneticPr fontId="4"/>
  </si>
  <si>
    <t>（４）</t>
    <phoneticPr fontId="4"/>
  </si>
  <si>
    <t>重大な災害等の発生</t>
    <phoneticPr fontId="4"/>
  </si>
  <si>
    <r>
      <rPr>
        <sz val="11"/>
        <color rgb="FFFF0000"/>
        <rFont val="IPAゴシック"/>
        <family val="3"/>
        <charset val="128"/>
      </rPr>
      <t>平成○○年○月○日</t>
    </r>
    <r>
      <rPr>
        <sz val="11"/>
        <rFont val="IPAゴシック"/>
        <family val="3"/>
        <charset val="128"/>
      </rPr>
      <t>に発生した</t>
    </r>
    <r>
      <rPr>
        <sz val="11"/>
        <color rgb="FFFF0000"/>
        <rFont val="IPAゴシック"/>
        <family val="3"/>
        <charset val="128"/>
      </rPr>
      <t>○○（災害名）</t>
    </r>
    <r>
      <rPr>
        <sz val="11"/>
        <rFont val="IPAゴシック"/>
        <family val="3"/>
        <charset val="128"/>
      </rPr>
      <t>により、被災地域の建物等において多大な被害を受け、臨時損失として</t>
    </r>
    <r>
      <rPr>
        <sz val="11"/>
        <color rgb="FFFF0000"/>
        <rFont val="IPAゴシック"/>
        <family val="3"/>
        <charset val="128"/>
      </rPr>
      <t>建物、工作物等の滅失、原状回復費用等、その他復旧等に係る費用等の発生が×××百万円程度</t>
    </r>
    <r>
      <rPr>
        <sz val="11"/>
        <rFont val="IPAゴシック"/>
        <family val="3"/>
        <charset val="128"/>
      </rPr>
      <t>見込まれています。</t>
    </r>
    <phoneticPr fontId="4"/>
  </si>
  <si>
    <t>４．</t>
    <phoneticPr fontId="4"/>
  </si>
  <si>
    <t>偶発債務</t>
    <phoneticPr fontId="4"/>
  </si>
  <si>
    <t>（１）</t>
    <phoneticPr fontId="4"/>
  </si>
  <si>
    <t>保証債務及び損失補償債務負担の状況</t>
  </si>
  <si>
    <t>他の団体（会計）の金融機関等からの借入債務に対し、保証を行っています。</t>
    <phoneticPr fontId="4"/>
  </si>
  <si>
    <t>団体（会計）名</t>
    <rPh sb="0" eb="2">
      <t>ダンタイ</t>
    </rPh>
    <rPh sb="3" eb="5">
      <t>カイケイ</t>
    </rPh>
    <rPh sb="6" eb="7">
      <t>メイ</t>
    </rPh>
    <phoneticPr fontId="4"/>
  </si>
  <si>
    <t>確定債務額（千円）</t>
    <rPh sb="0" eb="2">
      <t>カクテイ</t>
    </rPh>
    <rPh sb="2" eb="4">
      <t>サイム</t>
    </rPh>
    <rPh sb="4" eb="5">
      <t>ガク</t>
    </rPh>
    <phoneticPr fontId="4"/>
  </si>
  <si>
    <t>履行すべき額が確定していない損失補償債務等</t>
    <rPh sb="0" eb="2">
      <t>リコウ</t>
    </rPh>
    <rPh sb="5" eb="6">
      <t>ガク</t>
    </rPh>
    <rPh sb="7" eb="9">
      <t>カクテイ</t>
    </rPh>
    <rPh sb="14" eb="16">
      <t>ソンシツ</t>
    </rPh>
    <rPh sb="16" eb="18">
      <t>ホショウ</t>
    </rPh>
    <rPh sb="18" eb="20">
      <t>サイム</t>
    </rPh>
    <rPh sb="20" eb="21">
      <t>トウ</t>
    </rPh>
    <phoneticPr fontId="4"/>
  </si>
  <si>
    <t>総額（千円）</t>
    <phoneticPr fontId="4"/>
  </si>
  <si>
    <t>損失補償等引当金
計上額（千円）</t>
    <rPh sb="13" eb="15">
      <t>センエン</t>
    </rPh>
    <phoneticPr fontId="4"/>
  </si>
  <si>
    <t>（２）</t>
    <phoneticPr fontId="4"/>
  </si>
  <si>
    <t>係争中の訴訟等</t>
    <phoneticPr fontId="4"/>
  </si>
  <si>
    <t>係争中の訴訟等で損害賠償等の請求を受けている主なものは次のとおりです。</t>
    <phoneticPr fontId="4"/>
  </si>
  <si>
    <t>○○地裁平成○○年（○）第○○号</t>
    <phoneticPr fontId="4"/>
  </si>
  <si>
    <t>○○事件</t>
    <phoneticPr fontId="4"/>
  </si>
  <si>
    <t>５．</t>
    <phoneticPr fontId="4"/>
  </si>
  <si>
    <t>追加情報</t>
    <phoneticPr fontId="4"/>
  </si>
  <si>
    <t>（１）</t>
    <phoneticPr fontId="4"/>
  </si>
  <si>
    <t>財務書類の内容を理解するために必要と認められる事項</t>
  </si>
  <si>
    <t>一般会計等財務書類の対象範囲は次のとおりです。</t>
    <phoneticPr fontId="4"/>
  </si>
  <si>
    <t>②</t>
    <phoneticPr fontId="4"/>
  </si>
  <si>
    <t>一般会計等の対象範囲と普通会計の対象範囲に差異はありません。</t>
    <phoneticPr fontId="4"/>
  </si>
  <si>
    <t>③</t>
    <phoneticPr fontId="4"/>
  </si>
  <si>
    <t>地方自治法第 235 条の 5 に基づき出納整理期間が設けられている会計においては、出納整理期間における現金の受払い等を終了した後の計数をもって会計年度末の計数としています。</t>
    <phoneticPr fontId="4"/>
  </si>
  <si>
    <t>④</t>
    <phoneticPr fontId="4"/>
  </si>
  <si>
    <t>千円未満を四捨五入して表示しているため、合計金額が一致しない場合があります。</t>
    <phoneticPr fontId="4"/>
  </si>
  <si>
    <t>⑤</t>
    <phoneticPr fontId="4"/>
  </si>
  <si>
    <t>地方公共団体の財政の健全化に関する法律における健全化判断比率の状況は、次のとおりです。</t>
  </si>
  <si>
    <t>実質赤字比率</t>
  </si>
  <si>
    <t>％</t>
    <phoneticPr fontId="4"/>
  </si>
  <si>
    <t>連結実質赤字比率</t>
  </si>
  <si>
    <t>％</t>
    <phoneticPr fontId="4"/>
  </si>
  <si>
    <t>実質公債費比率</t>
  </si>
  <si>
    <t>％</t>
    <phoneticPr fontId="4"/>
  </si>
  <si>
    <t>将来負担比率</t>
  </si>
  <si>
    <t>％</t>
    <phoneticPr fontId="4"/>
  </si>
  <si>
    <t>⑥</t>
    <phoneticPr fontId="4"/>
  </si>
  <si>
    <t>利子補給等に係る債務負担行為の翌年度以降の支出予定額</t>
    <phoneticPr fontId="4"/>
  </si>
  <si>
    <t>⑦</t>
    <phoneticPr fontId="4"/>
  </si>
  <si>
    <t>繰越事業に係る将来の支出予定額</t>
    <phoneticPr fontId="4"/>
  </si>
  <si>
    <t>⑧</t>
    <phoneticPr fontId="4"/>
  </si>
  <si>
    <t>過年度修正等に関する事項</t>
    <phoneticPr fontId="4"/>
  </si>
  <si>
    <r>
      <t>過年度の</t>
    </r>
    <r>
      <rPr>
        <sz val="11"/>
        <color rgb="FFFF0000"/>
        <rFont val="IPAゴシック"/>
        <family val="3"/>
        <charset val="128"/>
      </rPr>
      <t>○○</t>
    </r>
    <r>
      <rPr>
        <sz val="11"/>
        <rFont val="IPAゴシック"/>
        <family val="3"/>
        <charset val="128"/>
      </rPr>
      <t>の計上に誤りがあっため、本年度において修正を行っています。この修正により、本年度の</t>
    </r>
    <r>
      <rPr>
        <sz val="11"/>
        <color rgb="FFFF0000"/>
        <rFont val="IPAゴシック"/>
        <family val="3"/>
        <charset val="128"/>
      </rPr>
      <t>貸借対照表において、○○が×××百万円増加し、行政コスト計算書において臨時損失が同額計上</t>
    </r>
    <r>
      <rPr>
        <sz val="11"/>
        <rFont val="IPAゴシック"/>
        <family val="3"/>
        <charset val="128"/>
      </rPr>
      <t>されています。</t>
    </r>
    <phoneticPr fontId="4"/>
  </si>
  <si>
    <t>（２）</t>
    <phoneticPr fontId="4"/>
  </si>
  <si>
    <t>貸借対照表に係る事項</t>
  </si>
  <si>
    <t>売却可能資産の範囲及び内訳は、次のとおりです。</t>
    <phoneticPr fontId="4"/>
  </si>
  <si>
    <t>該当する資産はありません。</t>
    <rPh sb="0" eb="2">
      <t>ガイトウ</t>
    </rPh>
    <rPh sb="4" eb="6">
      <t>シサン</t>
    </rPh>
    <phoneticPr fontId="4"/>
  </si>
  <si>
    <t>②</t>
    <phoneticPr fontId="4"/>
  </si>
  <si>
    <t>減債基金に係る積立不足額</t>
    <phoneticPr fontId="4"/>
  </si>
  <si>
    <t>積立不足はありません。</t>
    <phoneticPr fontId="4"/>
  </si>
  <si>
    <t>③</t>
    <phoneticPr fontId="4"/>
  </si>
  <si>
    <t>基金借入金（繰替運用）</t>
    <phoneticPr fontId="4"/>
  </si>
  <si>
    <t>年度末の基金借入金残高はありません。</t>
    <phoneticPr fontId="4"/>
  </si>
  <si>
    <t>地方交付税措置のある地方債のうち、将来の普通交付税の算定基礎である基準財政需要額に含まれることが見込まれる金額</t>
    <phoneticPr fontId="4"/>
  </si>
  <si>
    <t>地方公共団体の財政の健全化に関する法律における将来負担比率の算定要素は、次のとおりです。</t>
    <phoneticPr fontId="4"/>
  </si>
  <si>
    <t>標準財政規模</t>
  </si>
  <si>
    <t>元利償還金・準元利償還金に係る基準財政需要額算入額</t>
    <phoneticPr fontId="4"/>
  </si>
  <si>
    <t>将来負担額</t>
  </si>
  <si>
    <t>充当可能基金額</t>
  </si>
  <si>
    <t>特定財源見込額</t>
  </si>
  <si>
    <t>地方債現在高等に係る基準財政需要額算入見込額</t>
    <phoneticPr fontId="4"/>
  </si>
  <si>
    <t>⑥</t>
    <phoneticPr fontId="4"/>
  </si>
  <si>
    <t>地方自治法第 234 条の 3 に基づく長期継続契約で貸借対照表に計上されたリース債務金額</t>
    <phoneticPr fontId="4"/>
  </si>
  <si>
    <t>⑦</t>
    <phoneticPr fontId="4"/>
  </si>
  <si>
    <t>管理者と所有者が異なる指定区間外の国道や指定区間の一級河川等及び表示登記が行われていない法定外公共物は次のとおりです。なお、当該資産は貸借対照表の資産に計上されません。</t>
    <phoneticPr fontId="4"/>
  </si>
  <si>
    <t>ア</t>
    <phoneticPr fontId="4"/>
  </si>
  <si>
    <t>指定区間外の国道</t>
    <phoneticPr fontId="4"/>
  </si>
  <si>
    <t>土地</t>
    <phoneticPr fontId="4"/>
  </si>
  <si>
    <t>工作物</t>
    <phoneticPr fontId="4"/>
  </si>
  <si>
    <t xml:space="preserve">工作物減価償却累計額 </t>
    <phoneticPr fontId="4"/>
  </si>
  <si>
    <t>指定区間の一級河川等</t>
    <phoneticPr fontId="4"/>
  </si>
  <si>
    <t>土地</t>
    <phoneticPr fontId="4"/>
  </si>
  <si>
    <t>工作物</t>
    <phoneticPr fontId="4"/>
  </si>
  <si>
    <t>ウ</t>
    <phoneticPr fontId="4"/>
  </si>
  <si>
    <t>表示登記が行われていない法定外公共物</t>
    <phoneticPr fontId="4"/>
  </si>
  <si>
    <t>土地</t>
    <phoneticPr fontId="4"/>
  </si>
  <si>
    <t xml:space="preserve">工作物減価償却累計額 </t>
    <phoneticPr fontId="4"/>
  </si>
  <si>
    <r>
      <t>建物のうち</t>
    </r>
    <r>
      <rPr>
        <sz val="11"/>
        <color rgb="FFFF0000"/>
        <rFont val="IPAゴシック"/>
        <family val="3"/>
        <charset val="128"/>
      </rPr>
      <t>×××百万円</t>
    </r>
    <r>
      <rPr>
        <sz val="11"/>
        <rFont val="IPAゴシック"/>
        <family val="3"/>
        <charset val="128"/>
      </rPr>
      <t>は、PFI 事業に係る資産が計上されています。</t>
    </r>
    <phoneticPr fontId="4"/>
  </si>
  <si>
    <t>（３）</t>
    <phoneticPr fontId="4"/>
  </si>
  <si>
    <t>純資産変動計算書に係る事項</t>
  </si>
  <si>
    <t>純資産における固定資産等形成分及び余剰分（不足分）の内容</t>
    <phoneticPr fontId="4"/>
  </si>
  <si>
    <t>①</t>
    <phoneticPr fontId="4"/>
  </si>
  <si>
    <t>固定資産等形成分</t>
    <phoneticPr fontId="4"/>
  </si>
  <si>
    <t>固定資産の額に流動資産における短期貸付金及び基金等を加えた額を計上しています。</t>
  </si>
  <si>
    <t>余剰分（不足分）</t>
    <phoneticPr fontId="4"/>
  </si>
  <si>
    <t>純資産合計額のうち、固定資産等形成分を差し引いた金額を計上しています。</t>
  </si>
  <si>
    <t>資金収支計算書に係る事項</t>
  </si>
  <si>
    <t>基礎的財政収支</t>
    <phoneticPr fontId="4"/>
  </si>
  <si>
    <t>業務活動収支（支払利息支出を除く。）</t>
    <phoneticPr fontId="4"/>
  </si>
  <si>
    <t>千円</t>
    <phoneticPr fontId="4"/>
  </si>
  <si>
    <t>投資活動収支</t>
    <phoneticPr fontId="4"/>
  </si>
  <si>
    <t>千円</t>
    <phoneticPr fontId="4"/>
  </si>
  <si>
    <t>千円</t>
    <phoneticPr fontId="4"/>
  </si>
  <si>
    <t>既存の決算情報との関連性</t>
    <phoneticPr fontId="4"/>
  </si>
  <si>
    <t>（単位：千円）</t>
    <rPh sb="4" eb="6">
      <t>センエン</t>
    </rPh>
    <phoneticPr fontId="4"/>
  </si>
  <si>
    <t>収入（歳入）</t>
    <phoneticPr fontId="4"/>
  </si>
  <si>
    <t>支出（歳出）</t>
  </si>
  <si>
    <t>歳入歳出決算書</t>
    <phoneticPr fontId="4"/>
  </si>
  <si>
    <t>繰越金に伴う差額</t>
    <phoneticPr fontId="4"/>
  </si>
  <si>
    <t>資金収支計算書</t>
    <phoneticPr fontId="4"/>
  </si>
  <si>
    <r>
      <t>地方自治法第233条第1項に基づく歳入歳出決算書には前年度からの繰越金</t>
    </r>
    <r>
      <rPr>
        <sz val="11"/>
        <color rgb="FFFF0000"/>
        <rFont val="IPAゴシック"/>
        <family val="3"/>
        <charset val="128"/>
      </rPr>
      <t>×××千円</t>
    </r>
    <r>
      <rPr>
        <sz val="11"/>
        <rFont val="IPAゴシック"/>
        <family val="3"/>
        <charset val="128"/>
      </rPr>
      <t>が含まれていることにより、差額が生じています。</t>
    </r>
    <rPh sb="53" eb="55">
      <t>サガク</t>
    </rPh>
    <rPh sb="56" eb="57">
      <t>ショウ</t>
    </rPh>
    <phoneticPr fontId="4"/>
  </si>
  <si>
    <t>資金収支計算書の業務活動収支と純資産変動計算書の本年度差額との差額の内訳</t>
    <phoneticPr fontId="4"/>
  </si>
  <si>
    <t>投資活動収入の国県等補助金収入</t>
  </si>
  <si>
    <t>未収金の増減額</t>
    <rPh sb="0" eb="3">
      <t>ミシュウキン</t>
    </rPh>
    <rPh sb="4" eb="6">
      <t>ゾウゲン</t>
    </rPh>
    <rPh sb="6" eb="7">
      <t>ガク</t>
    </rPh>
    <phoneticPr fontId="4"/>
  </si>
  <si>
    <t>長期延滞債権の増減額</t>
    <rPh sb="0" eb="2">
      <t>チョウキ</t>
    </rPh>
    <rPh sb="2" eb="6">
      <t>エンタイサイケン</t>
    </rPh>
    <rPh sb="7" eb="9">
      <t>ゾウゲン</t>
    </rPh>
    <rPh sb="9" eb="10">
      <t>ガク</t>
    </rPh>
    <phoneticPr fontId="4"/>
  </si>
  <si>
    <t>その他の資産・負債の増減額</t>
    <phoneticPr fontId="4"/>
  </si>
  <si>
    <t>減価償却費</t>
    <phoneticPr fontId="4"/>
  </si>
  <si>
    <t>賞与引当金の増減額</t>
    <phoneticPr fontId="4"/>
  </si>
  <si>
    <t>退職手当引当金の増減額</t>
    <phoneticPr fontId="4"/>
  </si>
  <si>
    <t>徴収不能引当金の増減額</t>
    <phoneticPr fontId="4"/>
  </si>
  <si>
    <t>資産除売却損益</t>
    <phoneticPr fontId="4"/>
  </si>
  <si>
    <t>純資産変動計算書の本年度差額</t>
  </si>
  <si>
    <t>一時借入金</t>
    <phoneticPr fontId="4"/>
  </si>
  <si>
    <t>資金収支計算書上、一時借入金の増減額は含まれていません。</t>
    <phoneticPr fontId="4"/>
  </si>
  <si>
    <t>一時借入金の限度額</t>
    <phoneticPr fontId="4"/>
  </si>
  <si>
    <t>千円</t>
    <phoneticPr fontId="4"/>
  </si>
  <si>
    <t>⑤</t>
    <phoneticPr fontId="4"/>
  </si>
  <si>
    <t>重要な非資金取引</t>
    <phoneticPr fontId="4"/>
  </si>
  <si>
    <t>重要な非資金取引は以下のとおりです。</t>
    <phoneticPr fontId="4"/>
  </si>
  <si>
    <t>新たに計上したファイナンス・リース取引に係る資産及び負債の額</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</si>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</sst>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quot;△ &quot;0"/>
    <numFmt numFmtId="178" formatCode="#,##0;&quot;△ &quot;#,##0"/>
    <numFmt numFmtId="179" formatCode="0.0"/>
    <numFmt numFmtId="180" formatCode="#,##0,;&quot;△ &quot;#,##0,"/>
    <numFmt numFmtId="181" formatCode="#,##0_ "/>
  </numFmts>
  <fonts count="51">
    <font>
      <sz val="11"/>
      <name val="ＭＳ Ｐゴシック"/>
      <family val="3"/>
      <charset val="128"/>
    </font>
    <font>
      <sz val="11"/>
      <color indexed="8"/>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7.5"/>
      <name val="ＭＳ Ｐゴシック"/>
      <family val="3"/>
      <charset val="128"/>
    </font>
    <font>
      <sz val="9.5"/>
      <name val="ＭＳ Ｐゴシック"/>
      <family val="3"/>
      <charset val="128"/>
    </font>
    <font>
      <sz val="9"/>
      <name val="ＭＳ Ｐゴシック"/>
      <family val="3"/>
      <charset val="128"/>
    </font>
    <font>
      <sz val="11"/>
      <name val="IPAゴシック"/>
      <family val="3"/>
      <charset val="128"/>
    </font>
    <font>
      <b/>
      <sz val="10.5"/>
      <name val="ＭＳ Ｐゴシック"/>
      <family val="3"/>
      <charset val="128"/>
    </font>
    <font>
      <sz val="10.5"/>
      <name val="IPA"/>
      <family val="2"/>
    </font>
    <font>
      <sz val="11"/>
      <name val="IPA"/>
      <family val="2"/>
    </font>
    <font>
      <sz val="10"/>
      <name val="IPA"/>
      <family val="2"/>
    </font>
    <font>
      <i/>
      <sz val="11"/>
      <name val="IPA"/>
      <family val="2"/>
    </font>
    <font>
      <i/>
      <strike/>
      <sz val="11"/>
      <name val="IPA"/>
      <family val="2"/>
    </font>
    <font>
      <sz val="12"/>
      <name val="IPAゴシック"/>
      <family val="3"/>
      <charset val="128"/>
    </font>
    <font>
      <sz val="10"/>
      <name val="IPAゴシック"/>
      <family val="3"/>
      <charset val="128"/>
    </font>
    <font>
      <sz val="11"/>
      <color indexed="8"/>
      <name val="IPAゴシック"/>
      <family val="3"/>
      <charset val="128"/>
    </font>
    <font>
      <i/>
      <sz val="11"/>
      <name val="IPAゴシック"/>
      <family val="3"/>
      <charset val="128"/>
    </font>
    <font>
      <i/>
      <strike/>
      <sz val="11"/>
      <name val="IPAゴシック"/>
      <family val="3"/>
      <charset val="128"/>
    </font>
    <font>
      <b/>
      <sz val="11"/>
      <name val="IPAゴシック"/>
      <family val="3"/>
      <charset val="128"/>
    </font>
    <font>
      <sz val="10.5"/>
      <name val="IPAゴシック"/>
      <family val="3"/>
      <charset val="128"/>
    </font>
    <font>
      <b/>
      <sz val="16"/>
      <name val="IPAゴシック"/>
      <family val="3"/>
      <charset val="128"/>
    </font>
    <font>
      <sz val="14"/>
      <name val="IPAゴシック"/>
      <family val="3"/>
      <charset val="128"/>
    </font>
    <font>
      <sz val="10"/>
      <color indexed="8"/>
      <name val="IPAゴシック"/>
      <family val="3"/>
      <charset val="128"/>
    </font>
    <font>
      <i/>
      <sz val="10.5"/>
      <name val="IPAゴシック"/>
      <family val="3"/>
      <charset val="128"/>
    </font>
    <font>
      <i/>
      <sz val="10"/>
      <name val="IPAゴシック"/>
      <family val="3"/>
      <charset val="128"/>
    </font>
    <font>
      <b/>
      <u/>
      <sz val="14"/>
      <name val="IPAゴシック"/>
      <family val="3"/>
      <charset val="128"/>
    </font>
    <font>
      <b/>
      <sz val="11"/>
      <color indexed="10"/>
      <name val="IPAゴシック"/>
      <family val="3"/>
      <charset val="128"/>
    </font>
    <font>
      <b/>
      <sz val="16"/>
      <name val="IPA"/>
      <family val="2"/>
    </font>
    <font>
      <b/>
      <sz val="11"/>
      <name val="IPA"/>
      <family val="2"/>
    </font>
    <font>
      <i/>
      <sz val="11"/>
      <name val="ＭＳ Ｐゴシック"/>
      <family val="3"/>
      <charset val="128"/>
    </font>
    <font>
      <i/>
      <strike/>
      <sz val="11"/>
      <name val="ＭＳ Ｐゴシック"/>
      <family val="3"/>
      <charset val="128"/>
    </font>
    <font>
      <sz val="11"/>
      <color theme="1"/>
      <name val="IPA"/>
      <family val="2"/>
    </font>
    <font>
      <i/>
      <strike/>
      <sz val="11"/>
      <color rgb="FFFF0000"/>
      <name val="IPA"/>
      <family val="2"/>
    </font>
    <font>
      <sz val="11"/>
      <color theme="1"/>
      <name val="IPAゴシック"/>
      <family val="3"/>
      <charset val="128"/>
    </font>
    <font>
      <i/>
      <strike/>
      <sz val="11"/>
      <color rgb="FFFF0000"/>
      <name val="IPAゴシック"/>
      <family val="3"/>
      <charset val="128"/>
    </font>
    <font>
      <sz val="10"/>
      <color theme="1"/>
      <name val="IPAゴシック"/>
      <family val="3"/>
      <charset val="128"/>
    </font>
    <font>
      <sz val="11"/>
      <color theme="1"/>
      <name val="ＭＳ Ｐゴシック"/>
      <family val="3"/>
      <charset val="128"/>
    </font>
    <font>
      <b/>
      <u/>
      <sz val="12"/>
      <color theme="1"/>
      <name val="IPAゴシック"/>
      <family val="3"/>
      <charset val="128"/>
    </font>
    <font>
      <b/>
      <sz val="11"/>
      <color rgb="FFFF0000"/>
      <name val="IPAゴシック"/>
      <family val="3"/>
      <charset val="128"/>
    </font>
    <font>
      <sz val="11"/>
      <color rgb="FF00B0F0"/>
      <name val="IPAゴシック"/>
      <family val="3"/>
      <charset val="128"/>
    </font>
    <font>
      <sz val="11"/>
      <color rgb="FFFF0000"/>
      <name val="IPA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theme="0"/>
        <bgColor indexed="64"/>
      </patternFill>
    </fill>
  </fills>
  <borders count="71">
    <border>
      <left/>
      <right/>
      <top/>
      <bottom/>
      <diagonal/>
    </border>
    <border>
      <left style="hair">
        <color indexed="64"/>
      </left>
      <right style="hair">
        <color indexed="64"/>
      </right>
      <top style="thin">
        <color indexed="64"/>
      </top>
      <bottom style="hair">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thin">
        <color indexed="64"/>
      </top>
      <bottom style="medium">
        <color indexed="64"/>
      </bottom>
      <diagonal/>
    </border>
    <border diagonalUp="1">
      <left/>
      <right/>
      <top style="thin">
        <color indexed="64"/>
      </top>
      <bottom/>
      <diagonal style="thin">
        <color indexed="64"/>
      </diagonal>
    </border>
    <border diagonalUp="1">
      <left/>
      <right style="medium">
        <color indexed="64"/>
      </right>
      <top/>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diagonalUp="1">
      <left/>
      <right style="medium">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medium">
        <color indexed="64"/>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1">
      <alignment horizontal="center" vertical="center"/>
    </xf>
    <xf numFmtId="9" fontId="2" fillId="0" borderId="0" applyFont="0" applyFill="0" applyBorder="0" applyAlignment="0" applyProtection="0">
      <alignment vertical="center"/>
    </xf>
    <xf numFmtId="0" fontId="50" fillId="0" borderId="0">
      <alignment vertical="center"/>
    </xf>
    <xf numFmtId="38" fontId="2" fillId="0" borderId="0" applyFont="0" applyFill="0" applyBorder="0" applyAlignment="0" applyProtection="0">
      <alignment vertical="center"/>
    </xf>
  </cellStyleXfs>
  <cellXfs count="635">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Font="1" applyBorder="1" applyAlignme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2" fillId="0" borderId="0" xfId="0" applyFont="1">
      <alignment vertical="center"/>
    </xf>
    <xf numFmtId="0" fontId="8" fillId="0" borderId="0" xfId="0" applyFont="1" applyBorder="1" applyAlignment="1"/>
    <xf numFmtId="0" fontId="3" fillId="0" borderId="0" xfId="0" applyFont="1" applyBorder="1" applyAlignment="1">
      <alignment vertical="center"/>
    </xf>
    <xf numFmtId="0" fontId="3" fillId="4" borderId="0" xfId="0" applyFont="1" applyFill="1" applyBorder="1" applyAlignment="1">
      <alignment vertical="center"/>
    </xf>
    <xf numFmtId="0" fontId="2" fillId="0" borderId="0" xfId="0" applyFont="1" applyBorder="1">
      <alignment vertical="center"/>
    </xf>
    <xf numFmtId="0" fontId="0" fillId="0" borderId="0" xfId="0" applyAlignment="1">
      <alignment horizontal="left" vertical="center" shrinkToFit="1"/>
    </xf>
    <xf numFmtId="0" fontId="3" fillId="0" borderId="0" xfId="0" applyFont="1" applyBorder="1">
      <alignment vertical="center"/>
    </xf>
    <xf numFmtId="0" fontId="13" fillId="0" borderId="0" xfId="0" applyFont="1" applyBorder="1" applyAlignment="1">
      <alignment vertical="top"/>
    </xf>
    <xf numFmtId="38" fontId="5" fillId="4" borderId="0" xfId="1" applyFont="1" applyFill="1" applyBorder="1" applyAlignment="1">
      <alignment vertical="center"/>
    </xf>
    <xf numFmtId="0" fontId="3" fillId="4" borderId="2" xfId="0" applyFont="1" applyFill="1" applyBorder="1">
      <alignment vertical="center"/>
    </xf>
    <xf numFmtId="0" fontId="5" fillId="0" borderId="0" xfId="0" applyFont="1" applyBorder="1" applyAlignment="1">
      <alignment horizontal="right"/>
    </xf>
    <xf numFmtId="0" fontId="15" fillId="0" borderId="0"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0" fontId="9" fillId="0" borderId="0" xfId="0" applyFont="1" applyAlignment="1">
      <alignment horizontal="right" vertical="center"/>
    </xf>
    <xf numFmtId="0" fontId="10" fillId="0" borderId="0" xfId="0" applyFont="1" applyBorder="1" applyAlignment="1">
      <alignment horizontal="center"/>
    </xf>
    <xf numFmtId="176" fontId="11" fillId="0" borderId="0" xfId="0" applyNumberFormat="1" applyFont="1" applyBorder="1" applyAlignment="1">
      <alignment horizontal="center"/>
    </xf>
    <xf numFmtId="0" fontId="17" fillId="0" borderId="0" xfId="0" applyFont="1">
      <alignment vertical="center"/>
    </xf>
    <xf numFmtId="0" fontId="18" fillId="0" borderId="0" xfId="3" applyFont="1" applyBorder="1" applyAlignment="1">
      <alignment horizontal="left" vertical="center"/>
    </xf>
    <xf numFmtId="0" fontId="18" fillId="0" borderId="0" xfId="0" applyFont="1" applyBorder="1" applyAlignment="1">
      <alignment vertical="center"/>
    </xf>
    <xf numFmtId="0" fontId="18" fillId="0" borderId="3" xfId="0" applyFont="1" applyBorder="1" applyAlignment="1">
      <alignment vertical="center"/>
    </xf>
    <xf numFmtId="0" fontId="19" fillId="0" borderId="0" xfId="0" applyFont="1">
      <alignment vertical="center"/>
    </xf>
    <xf numFmtId="0" fontId="18" fillId="0" borderId="0" xfId="0" applyFont="1" applyAlignment="1">
      <alignment horizontal="right" vertical="center"/>
    </xf>
    <xf numFmtId="0" fontId="18" fillId="4" borderId="4"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8" fillId="4" borderId="5" xfId="0" applyFont="1" applyFill="1" applyBorder="1" applyAlignment="1">
      <alignment vertical="center"/>
    </xf>
    <xf numFmtId="0" fontId="18" fillId="4" borderId="0" xfId="0" applyFont="1" applyFill="1" applyBorder="1" applyAlignment="1">
      <alignment vertical="center"/>
    </xf>
    <xf numFmtId="38" fontId="18" fillId="4" borderId="0" xfId="1" applyFont="1" applyFill="1" applyBorder="1" applyAlignment="1">
      <alignment vertical="center"/>
    </xf>
    <xf numFmtId="0" fontId="18" fillId="4" borderId="0" xfId="4" applyFont="1" applyFill="1" applyBorder="1" applyAlignment="1">
      <alignment vertical="center"/>
    </xf>
    <xf numFmtId="38" fontId="18" fillId="0" borderId="0" xfId="1" applyFont="1" applyFill="1" applyBorder="1" applyAlignment="1">
      <alignment vertical="center"/>
    </xf>
    <xf numFmtId="0" fontId="18" fillId="0" borderId="0" xfId="0" applyFont="1" applyBorder="1">
      <alignment vertical="center"/>
    </xf>
    <xf numFmtId="0" fontId="17" fillId="0" borderId="0" xfId="0" applyFont="1" applyAlignment="1">
      <alignment vertical="center"/>
    </xf>
    <xf numFmtId="38" fontId="18" fillId="4" borderId="5" xfId="1" applyFont="1" applyFill="1" applyBorder="1" applyAlignment="1">
      <alignment vertical="center"/>
    </xf>
    <xf numFmtId="178" fontId="18" fillId="4" borderId="6" xfId="0" applyNumberFormat="1" applyFont="1" applyFill="1" applyBorder="1" applyAlignment="1">
      <alignment horizontal="right" vertical="center"/>
    </xf>
    <xf numFmtId="38" fontId="40" fillId="4" borderId="0" xfId="1" applyFont="1" applyFill="1" applyBorder="1" applyAlignment="1">
      <alignment vertical="center"/>
    </xf>
    <xf numFmtId="0" fontId="40" fillId="4" borderId="0" xfId="0" applyFont="1" applyFill="1" applyBorder="1" applyAlignment="1">
      <alignment vertical="center"/>
    </xf>
    <xf numFmtId="38" fontId="41" fillId="4" borderId="0" xfId="1" applyFont="1" applyFill="1" applyBorder="1" applyAlignment="1">
      <alignment vertical="center"/>
    </xf>
    <xf numFmtId="0" fontId="41" fillId="4" borderId="0" xfId="0" applyFont="1" applyFill="1" applyBorder="1" applyAlignment="1">
      <alignment vertical="center"/>
    </xf>
    <xf numFmtId="0" fontId="18" fillId="0" borderId="0" xfId="0" applyFont="1" applyFill="1" applyBorder="1" applyAlignment="1">
      <alignment vertical="center"/>
    </xf>
    <xf numFmtId="38" fontId="40" fillId="0" borderId="0" xfId="1" applyFont="1" applyFill="1" applyBorder="1" applyAlignment="1">
      <alignment vertical="center"/>
    </xf>
    <xf numFmtId="38" fontId="18" fillId="4" borderId="0" xfId="1" applyFont="1" applyFill="1" applyBorder="1" applyAlignment="1">
      <alignment horizontal="center" vertical="center"/>
    </xf>
    <xf numFmtId="38" fontId="20" fillId="4" borderId="0" xfId="1" applyFont="1" applyFill="1" applyBorder="1" applyAlignment="1">
      <alignment vertical="center"/>
    </xf>
    <xf numFmtId="0" fontId="20" fillId="4" borderId="0" xfId="0" applyFont="1" applyFill="1" applyBorder="1" applyAlignment="1">
      <alignment vertical="center"/>
    </xf>
    <xf numFmtId="0" fontId="18" fillId="0" borderId="0" xfId="0" applyFont="1" applyAlignment="1">
      <alignment vertical="center"/>
    </xf>
    <xf numFmtId="38" fontId="21" fillId="4" borderId="0" xfId="1" applyFont="1" applyFill="1" applyBorder="1" applyAlignment="1">
      <alignment vertical="center"/>
    </xf>
    <xf numFmtId="0" fontId="21" fillId="4" borderId="0" xfId="0" applyFont="1" applyFill="1" applyBorder="1" applyAlignment="1">
      <alignment vertical="center"/>
    </xf>
    <xf numFmtId="0" fontId="18" fillId="4" borderId="6" xfId="0" applyFont="1" applyFill="1" applyBorder="1" applyAlignment="1">
      <alignment horizontal="right" vertical="center"/>
    </xf>
    <xf numFmtId="178" fontId="18" fillId="4" borderId="4" xfId="0" applyNumberFormat="1" applyFont="1" applyFill="1" applyBorder="1" applyAlignment="1">
      <alignment horizontal="right" vertical="center"/>
    </xf>
    <xf numFmtId="0" fontId="19" fillId="0" borderId="0" xfId="0" applyFont="1" applyBorder="1" applyAlignment="1">
      <alignment vertical="center"/>
    </xf>
    <xf numFmtId="0" fontId="19" fillId="0" borderId="0" xfId="0" applyFont="1" applyFill="1" applyBorder="1" applyAlignment="1">
      <alignment vertical="center"/>
    </xf>
    <xf numFmtId="0" fontId="18" fillId="0" borderId="0" xfId="0" applyFont="1">
      <alignment vertical="center"/>
    </xf>
    <xf numFmtId="0" fontId="23" fillId="0" borderId="0" xfId="0" applyFont="1">
      <alignment vertical="center"/>
    </xf>
    <xf numFmtId="0" fontId="15" fillId="0" borderId="0" xfId="0" applyFont="1" applyAlignment="1">
      <alignment horizontal="right" vertical="center"/>
    </xf>
    <xf numFmtId="0" fontId="15" fillId="4" borderId="0" xfId="0" applyFont="1" applyFill="1" applyBorder="1" applyAlignment="1">
      <alignment vertical="center"/>
    </xf>
    <xf numFmtId="38" fontId="15" fillId="4" borderId="0" xfId="1" applyFont="1" applyFill="1" applyBorder="1" applyAlignment="1">
      <alignment vertical="center"/>
    </xf>
    <xf numFmtId="0" fontId="15" fillId="4" borderId="0" xfId="4" applyFont="1" applyFill="1" applyBorder="1" applyAlignment="1">
      <alignment vertical="center"/>
    </xf>
    <xf numFmtId="38" fontId="15" fillId="0" borderId="0" xfId="1" applyFont="1" applyFill="1" applyBorder="1" applyAlignment="1">
      <alignment vertical="center"/>
    </xf>
    <xf numFmtId="0" fontId="15" fillId="0" borderId="0" xfId="0" applyFont="1" applyBorder="1">
      <alignment vertical="center"/>
    </xf>
    <xf numFmtId="38" fontId="42" fillId="4" borderId="0" xfId="1" applyFont="1" applyFill="1" applyBorder="1" applyAlignment="1">
      <alignment vertical="center"/>
    </xf>
    <xf numFmtId="0" fontId="42" fillId="4" borderId="0" xfId="0" applyFont="1" applyFill="1" applyBorder="1" applyAlignment="1">
      <alignment vertical="center"/>
    </xf>
    <xf numFmtId="38" fontId="43" fillId="4" borderId="0" xfId="1" applyFont="1" applyFill="1" applyBorder="1" applyAlignment="1">
      <alignment vertical="center"/>
    </xf>
    <xf numFmtId="0" fontId="43" fillId="4" borderId="0" xfId="0" applyFont="1" applyFill="1" applyBorder="1" applyAlignment="1">
      <alignment vertical="center"/>
    </xf>
    <xf numFmtId="0" fontId="15" fillId="0" borderId="0" xfId="0" applyFont="1" applyFill="1" applyBorder="1" applyAlignment="1">
      <alignment vertical="center"/>
    </xf>
    <xf numFmtId="38" fontId="42" fillId="0" borderId="0" xfId="1" applyFont="1" applyFill="1" applyBorder="1" applyAlignment="1">
      <alignment vertical="center"/>
    </xf>
    <xf numFmtId="38" fontId="15" fillId="4" borderId="0" xfId="1" applyFont="1" applyFill="1" applyBorder="1" applyAlignment="1">
      <alignment horizontal="center" vertical="center"/>
    </xf>
    <xf numFmtId="38" fontId="25" fillId="4" borderId="0" xfId="1" applyFont="1" applyFill="1" applyBorder="1" applyAlignment="1">
      <alignment vertical="center"/>
    </xf>
    <xf numFmtId="0" fontId="25" fillId="4" borderId="0" xfId="0" applyFont="1" applyFill="1" applyBorder="1" applyAlignment="1">
      <alignment vertical="center"/>
    </xf>
    <xf numFmtId="0" fontId="15" fillId="0" borderId="7" xfId="0" applyFont="1" applyBorder="1" applyAlignment="1">
      <alignment vertical="center"/>
    </xf>
    <xf numFmtId="38" fontId="26" fillId="4" borderId="0" xfId="1" applyFont="1" applyFill="1" applyBorder="1" applyAlignment="1">
      <alignment vertical="center"/>
    </xf>
    <xf numFmtId="0" fontId="26" fillId="4" borderId="0" xfId="0" applyFont="1" applyFill="1" applyBorder="1" applyAlignment="1">
      <alignment vertical="center"/>
    </xf>
    <xf numFmtId="0" fontId="27" fillId="0" borderId="0" xfId="0" applyFont="1" applyAlignment="1">
      <alignment horizontal="right" vertical="center"/>
    </xf>
    <xf numFmtId="0" fontId="28" fillId="0" borderId="0" xfId="0" applyFont="1">
      <alignment vertical="center"/>
    </xf>
    <xf numFmtId="0" fontId="29" fillId="0" borderId="0" xfId="0" applyFont="1" applyBorder="1" applyAlignment="1">
      <alignment horizontal="center" vertical="center"/>
    </xf>
    <xf numFmtId="0" fontId="30" fillId="0" borderId="0" xfId="0" applyFont="1" applyBorder="1" applyAlignment="1"/>
    <xf numFmtId="0" fontId="15" fillId="0" borderId="0" xfId="0" applyFont="1" applyBorder="1" applyAlignment="1">
      <alignment horizontal="right"/>
    </xf>
    <xf numFmtId="0" fontId="23" fillId="0" borderId="0" xfId="0" applyFont="1" applyBorder="1" applyAlignment="1">
      <alignment horizontal="left"/>
    </xf>
    <xf numFmtId="0" fontId="28" fillId="4" borderId="4" xfId="0" applyFont="1" applyFill="1" applyBorder="1" applyAlignment="1">
      <alignment horizontal="center"/>
    </xf>
    <xf numFmtId="38" fontId="23" fillId="0" borderId="0" xfId="1" applyFont="1" applyFill="1" applyBorder="1" applyAlignment="1">
      <alignment vertical="center"/>
    </xf>
    <xf numFmtId="0" fontId="23" fillId="0" borderId="0" xfId="0" applyFont="1" applyFill="1" applyBorder="1" applyAlignment="1">
      <alignment vertical="center"/>
    </xf>
    <xf numFmtId="0" fontId="28" fillId="0" borderId="0" xfId="0" applyFont="1" applyBorder="1" applyAlignment="1">
      <alignment vertical="center"/>
    </xf>
    <xf numFmtId="178" fontId="28" fillId="0" borderId="6" xfId="0" applyNumberFormat="1" applyFont="1" applyBorder="1" applyAlignment="1">
      <alignment horizontal="right" vertical="center"/>
    </xf>
    <xf numFmtId="0" fontId="23" fillId="0" borderId="0" xfId="0" applyFont="1" applyAlignment="1">
      <alignment horizontal="left" vertical="center"/>
    </xf>
    <xf numFmtId="0" fontId="28" fillId="0" borderId="0" xfId="0" applyFont="1" applyAlignment="1">
      <alignment vertical="center"/>
    </xf>
    <xf numFmtId="38" fontId="23" fillId="4" borderId="0" xfId="1" applyFont="1" applyFill="1" applyBorder="1" applyAlignment="1">
      <alignment vertical="center"/>
    </xf>
    <xf numFmtId="0" fontId="28" fillId="4" borderId="0" xfId="0" applyFont="1" applyFill="1" applyBorder="1" applyAlignment="1">
      <alignment vertical="center"/>
    </xf>
    <xf numFmtId="0" fontId="28" fillId="0" borderId="0" xfId="0" applyFont="1" applyFill="1" applyBorder="1" applyAlignment="1">
      <alignment vertical="center"/>
    </xf>
    <xf numFmtId="0" fontId="44" fillId="0" borderId="0" xfId="0" applyFont="1" applyFill="1" applyBorder="1" applyAlignment="1">
      <alignment vertical="center"/>
    </xf>
    <xf numFmtId="38" fontId="44" fillId="4" borderId="0" xfId="1" applyFont="1" applyFill="1" applyBorder="1" applyAlignment="1">
      <alignment vertical="center"/>
    </xf>
    <xf numFmtId="38" fontId="44" fillId="0" borderId="0" xfId="1" applyFont="1" applyFill="1" applyBorder="1" applyAlignment="1">
      <alignment vertical="center"/>
    </xf>
    <xf numFmtId="0" fontId="32" fillId="0" borderId="0" xfId="0" applyFont="1" applyFill="1" applyBorder="1" applyAlignment="1">
      <alignment vertical="center"/>
    </xf>
    <xf numFmtId="38" fontId="23" fillId="0" borderId="8" xfId="1" applyFont="1" applyFill="1" applyBorder="1" applyAlignment="1">
      <alignment vertical="center"/>
    </xf>
    <xf numFmtId="38" fontId="23" fillId="4" borderId="8" xfId="1" applyFont="1" applyFill="1" applyBorder="1" applyAlignment="1">
      <alignment vertical="center"/>
    </xf>
    <xf numFmtId="0" fontId="28" fillId="4" borderId="8" xfId="0" applyFont="1" applyFill="1" applyBorder="1" applyAlignment="1">
      <alignment vertical="center"/>
    </xf>
    <xf numFmtId="38" fontId="23" fillId="0" borderId="9" xfId="1" applyFont="1" applyFill="1" applyBorder="1" applyAlignment="1">
      <alignment vertical="center"/>
    </xf>
    <xf numFmtId="0" fontId="32" fillId="0" borderId="9" xfId="0" applyFont="1" applyFill="1" applyBorder="1" applyAlignment="1">
      <alignment vertical="center"/>
    </xf>
    <xf numFmtId="38" fontId="33" fillId="0" borderId="0" xfId="1" applyFont="1" applyFill="1" applyBorder="1" applyAlignment="1">
      <alignment vertical="center"/>
    </xf>
    <xf numFmtId="176" fontId="15" fillId="0" borderId="0" xfId="0" applyNumberFormat="1" applyFont="1" applyBorder="1" applyAlignment="1">
      <alignment horizontal="center"/>
    </xf>
    <xf numFmtId="0" fontId="28" fillId="0" borderId="0" xfId="0" applyFont="1" applyAlignment="1">
      <alignment horizontal="center" vertical="center"/>
    </xf>
    <xf numFmtId="0" fontId="23" fillId="0" borderId="0" xfId="0" applyFont="1" applyBorder="1" applyAlignment="1">
      <alignment vertical="center"/>
    </xf>
    <xf numFmtId="0" fontId="15" fillId="0" borderId="0" xfId="0" applyFont="1">
      <alignment vertical="center"/>
    </xf>
    <xf numFmtId="0" fontId="15" fillId="0" borderId="0" xfId="0" applyFont="1" applyAlignment="1">
      <alignment horizontal="left" vertical="center" shrinkToFit="1"/>
    </xf>
    <xf numFmtId="0" fontId="28" fillId="0" borderId="0" xfId="0" applyFont="1" applyBorder="1">
      <alignment vertical="center"/>
    </xf>
    <xf numFmtId="0" fontId="15" fillId="0" borderId="0" xfId="0" applyFont="1" applyBorder="1" applyAlignment="1"/>
    <xf numFmtId="0" fontId="28" fillId="0" borderId="7" xfId="0" applyFont="1" applyBorder="1" applyAlignment="1">
      <alignment vertical="center"/>
    </xf>
    <xf numFmtId="0" fontId="15" fillId="0" borderId="0" xfId="0" applyFont="1" applyFill="1" applyBorder="1" applyAlignment="1">
      <alignment horizontal="right" vertical="center"/>
    </xf>
    <xf numFmtId="0" fontId="23" fillId="0" borderId="0" xfId="5" applyFont="1" applyFill="1" applyBorder="1" applyAlignment="1">
      <alignment horizontal="left" vertical="center"/>
    </xf>
    <xf numFmtId="0" fontId="23" fillId="0" borderId="0" xfId="4" applyFont="1" applyFill="1" applyBorder="1" applyAlignment="1">
      <alignment vertical="center"/>
    </xf>
    <xf numFmtId="0" fontId="23" fillId="0" borderId="0" xfId="0" applyFont="1" applyFill="1" applyBorder="1" applyAlignment="1">
      <alignment horizontal="left" vertical="center"/>
    </xf>
    <xf numFmtId="176" fontId="15" fillId="0" borderId="0" xfId="0" applyNumberFormat="1" applyFont="1" applyBorder="1" applyAlignment="1">
      <alignment horizontal="center" vertical="center"/>
    </xf>
    <xf numFmtId="0" fontId="34" fillId="0" borderId="0" xfId="0" applyFont="1">
      <alignment vertical="center"/>
    </xf>
    <xf numFmtId="0" fontId="35" fillId="0" borderId="0" xfId="0" applyFont="1">
      <alignment vertical="center"/>
    </xf>
    <xf numFmtId="0" fontId="15" fillId="2" borderId="10" xfId="0" applyFont="1" applyFill="1" applyBorder="1">
      <alignment vertical="center"/>
    </xf>
    <xf numFmtId="0" fontId="15" fillId="2" borderId="11" xfId="0" applyFont="1" applyFill="1" applyBorder="1">
      <alignment vertical="center"/>
    </xf>
    <xf numFmtId="178" fontId="15" fillId="3" borderId="12" xfId="1" applyNumberFormat="1" applyFont="1" applyFill="1" applyBorder="1">
      <alignment vertical="center"/>
    </xf>
    <xf numFmtId="178" fontId="15" fillId="3" borderId="13" xfId="1" applyNumberFormat="1" applyFont="1" applyFill="1" applyBorder="1">
      <alignment vertical="center"/>
    </xf>
    <xf numFmtId="0" fontId="15" fillId="0" borderId="14" xfId="0" applyFont="1" applyBorder="1">
      <alignment vertical="center"/>
    </xf>
    <xf numFmtId="38" fontId="15" fillId="0" borderId="0" xfId="0" applyNumberFormat="1" applyFont="1" applyBorder="1">
      <alignment vertical="center"/>
    </xf>
    <xf numFmtId="38" fontId="15" fillId="0" borderId="0" xfId="1" applyFont="1">
      <alignment vertical="center"/>
    </xf>
    <xf numFmtId="178" fontId="15" fillId="3" borderId="11" xfId="1" applyNumberFormat="1" applyFont="1" applyFill="1" applyBorder="1">
      <alignment vertical="center"/>
    </xf>
    <xf numFmtId="0" fontId="15" fillId="0" borderId="11" xfId="0" applyFont="1" applyBorder="1">
      <alignment vertical="center"/>
    </xf>
    <xf numFmtId="0" fontId="27" fillId="0" borderId="0" xfId="0" applyFont="1">
      <alignment vertical="center"/>
    </xf>
    <xf numFmtId="0" fontId="22" fillId="0" borderId="0" xfId="0" applyFont="1" applyBorder="1" applyAlignment="1"/>
    <xf numFmtId="0" fontId="22" fillId="0" borderId="0" xfId="0" applyFont="1" applyBorder="1" applyAlignment="1">
      <alignment vertical="center"/>
    </xf>
    <xf numFmtId="0" fontId="22" fillId="0" borderId="0" xfId="0" applyFont="1" applyBorder="1" applyAlignment="1">
      <alignment horizontal="right"/>
    </xf>
    <xf numFmtId="0" fontId="29" fillId="0" borderId="0" xfId="0" applyFont="1" applyBorder="1" applyAlignment="1">
      <alignment horizontal="center"/>
    </xf>
    <xf numFmtId="0" fontId="15" fillId="0" borderId="0" xfId="0" applyFont="1" applyAlignment="1">
      <alignment horizontal="center" vertical="center"/>
    </xf>
    <xf numFmtId="178" fontId="15" fillId="0" borderId="15" xfId="0" applyNumberFormat="1" applyFont="1" applyBorder="1" applyAlignment="1">
      <alignment horizontal="right" vertical="center"/>
    </xf>
    <xf numFmtId="0" fontId="42" fillId="0" borderId="0" xfId="0" applyFont="1" applyFill="1" applyBorder="1" applyAlignment="1">
      <alignment vertical="center"/>
    </xf>
    <xf numFmtId="0" fontId="25" fillId="0" borderId="0" xfId="0" applyFont="1" applyFill="1" applyBorder="1" applyAlignment="1">
      <alignment vertical="center"/>
    </xf>
    <xf numFmtId="38" fontId="15" fillId="0" borderId="8" xfId="1" applyFont="1" applyFill="1" applyBorder="1" applyAlignment="1">
      <alignment vertical="center"/>
    </xf>
    <xf numFmtId="38" fontId="15" fillId="4" borderId="8" xfId="1" applyFont="1" applyFill="1" applyBorder="1" applyAlignment="1">
      <alignment vertical="center"/>
    </xf>
    <xf numFmtId="178" fontId="15" fillId="0" borderId="16" xfId="0" applyNumberFormat="1" applyFont="1" applyBorder="1" applyAlignment="1">
      <alignment horizontal="right" vertical="center"/>
    </xf>
    <xf numFmtId="178" fontId="15" fillId="0" borderId="17" xfId="0" applyNumberFormat="1" applyFont="1" applyBorder="1" applyAlignment="1">
      <alignment horizontal="right" vertical="center"/>
    </xf>
    <xf numFmtId="178" fontId="15" fillId="0" borderId="7" xfId="0" applyNumberFormat="1" applyFont="1" applyBorder="1" applyAlignment="1">
      <alignment horizontal="right" vertical="center"/>
    </xf>
    <xf numFmtId="0" fontId="15" fillId="0" borderId="0" xfId="5" applyFont="1" applyFill="1" applyBorder="1" applyAlignment="1">
      <alignment horizontal="left" vertical="center"/>
    </xf>
    <xf numFmtId="178" fontId="15" fillId="0" borderId="18" xfId="0" applyNumberFormat="1" applyFont="1" applyBorder="1" applyAlignment="1">
      <alignment horizontal="right" vertical="center"/>
    </xf>
    <xf numFmtId="178" fontId="15" fillId="0" borderId="14" xfId="0" applyNumberFormat="1" applyFont="1" applyBorder="1" applyAlignment="1">
      <alignment horizontal="right" vertical="center"/>
    </xf>
    <xf numFmtId="0" fontId="15" fillId="0" borderId="0" xfId="5" applyFont="1" applyFill="1" applyBorder="1" applyAlignment="1">
      <alignment vertical="center"/>
    </xf>
    <xf numFmtId="0" fontId="15" fillId="0" borderId="0" xfId="4" applyFont="1" applyFill="1" applyBorder="1" applyAlignment="1">
      <alignment vertical="center"/>
    </xf>
    <xf numFmtId="0" fontId="25" fillId="0" borderId="19" xfId="0" applyFont="1" applyFill="1" applyBorder="1" applyAlignment="1">
      <alignment vertical="center"/>
    </xf>
    <xf numFmtId="178" fontId="15" fillId="0" borderId="20" xfId="0" applyNumberFormat="1" applyFont="1" applyBorder="1" applyAlignment="1">
      <alignment horizontal="right" vertical="center"/>
    </xf>
    <xf numFmtId="178" fontId="15" fillId="0" borderId="21" xfId="0" applyNumberFormat="1" applyFont="1" applyBorder="1" applyAlignment="1">
      <alignment horizontal="right" vertical="center"/>
    </xf>
    <xf numFmtId="0" fontId="15" fillId="0" borderId="7" xfId="0" applyFont="1" applyBorder="1" applyAlignment="1">
      <alignment horizontal="center" vertical="center"/>
    </xf>
    <xf numFmtId="0" fontId="15" fillId="0" borderId="8" xfId="0" applyFont="1" applyBorder="1" applyAlignment="1">
      <alignment vertical="center"/>
    </xf>
    <xf numFmtId="0" fontId="15" fillId="0" borderId="8" xfId="0" applyFont="1" applyFill="1" applyBorder="1" applyAlignment="1">
      <alignment vertical="center"/>
    </xf>
    <xf numFmtId="0" fontId="25" fillId="0" borderId="8" xfId="0" applyFont="1" applyFill="1" applyBorder="1" applyAlignment="1">
      <alignment vertical="center"/>
    </xf>
    <xf numFmtId="0" fontId="15" fillId="0" borderId="14" xfId="0" applyFont="1" applyBorder="1" applyAlignment="1">
      <alignment vertical="center"/>
    </xf>
    <xf numFmtId="0" fontId="15" fillId="0" borderId="19" xfId="0" applyFont="1" applyBorder="1" applyAlignment="1">
      <alignment vertical="center"/>
    </xf>
    <xf numFmtId="0" fontId="15" fillId="0" borderId="19" xfId="0" applyFont="1" applyBorder="1">
      <alignment vertical="center"/>
    </xf>
    <xf numFmtId="0" fontId="42" fillId="0" borderId="0" xfId="5" applyFont="1" applyFill="1" applyBorder="1" applyAlignment="1">
      <alignment horizontal="left" vertical="center"/>
    </xf>
    <xf numFmtId="0" fontId="15" fillId="0" borderId="8" xfId="4" applyFont="1" applyFill="1" applyBorder="1" applyAlignment="1">
      <alignment vertical="center"/>
    </xf>
    <xf numFmtId="0" fontId="15" fillId="0" borderId="0" xfId="0" applyFont="1" applyFill="1" applyBorder="1" applyAlignment="1">
      <alignment horizontal="left" vertical="center"/>
    </xf>
    <xf numFmtId="0" fontId="15" fillId="0" borderId="8" xfId="0" applyFont="1" applyFill="1" applyBorder="1" applyAlignment="1">
      <alignment horizontal="left" vertical="center"/>
    </xf>
    <xf numFmtId="0" fontId="42" fillId="0" borderId="19" xfId="0" applyFont="1" applyFill="1" applyBorder="1" applyAlignment="1">
      <alignment horizontal="left" vertical="center"/>
    </xf>
    <xf numFmtId="0" fontId="15" fillId="0" borderId="19" xfId="0" applyFont="1" applyFill="1" applyBorder="1" applyAlignment="1">
      <alignment horizontal="left" vertical="center"/>
    </xf>
    <xf numFmtId="0" fontId="17" fillId="0" borderId="0" xfId="0" applyFont="1" applyBorder="1" applyAlignment="1">
      <alignment vertical="center"/>
    </xf>
    <xf numFmtId="38" fontId="15" fillId="0" borderId="19" xfId="1" applyFont="1" applyFill="1" applyBorder="1" applyAlignment="1">
      <alignment vertical="center"/>
    </xf>
    <xf numFmtId="0" fontId="25" fillId="0" borderId="14" xfId="0" applyFont="1" applyFill="1" applyBorder="1" applyAlignment="1">
      <alignment vertical="center"/>
    </xf>
    <xf numFmtId="0" fontId="13" fillId="0" borderId="0" xfId="0" applyFont="1" applyBorder="1" applyAlignment="1">
      <alignment vertical="top" wrapText="1"/>
    </xf>
    <xf numFmtId="0" fontId="15" fillId="0" borderId="21" xfId="0" applyFont="1" applyBorder="1" applyAlignment="1">
      <alignment vertical="center"/>
    </xf>
    <xf numFmtId="0" fontId="42" fillId="0" borderId="8" xfId="0" applyFont="1" applyFill="1" applyBorder="1" applyAlignment="1">
      <alignment horizontal="left" vertical="center"/>
    </xf>
    <xf numFmtId="0" fontId="15" fillId="0" borderId="21" xfId="0" applyFont="1" applyFill="1" applyBorder="1" applyAlignment="1">
      <alignment horizontal="left" vertical="center"/>
    </xf>
    <xf numFmtId="0" fontId="15" fillId="4" borderId="8" xfId="0" applyFont="1" applyFill="1" applyBorder="1" applyAlignment="1">
      <alignment vertical="center"/>
    </xf>
    <xf numFmtId="0" fontId="36" fillId="0" borderId="0" xfId="0" applyFont="1" applyBorder="1" applyAlignment="1">
      <alignment horizontal="center"/>
    </xf>
    <xf numFmtId="176" fontId="18" fillId="0" borderId="0" xfId="0" applyNumberFormat="1" applyFont="1" applyAlignment="1">
      <alignment horizontal="center" vertical="center"/>
    </xf>
    <xf numFmtId="0" fontId="37" fillId="0" borderId="0" xfId="0" applyFont="1" applyAlignment="1">
      <alignment horizontal="right" vertical="center"/>
    </xf>
    <xf numFmtId="0" fontId="15" fillId="4" borderId="14" xfId="0" applyFont="1" applyFill="1" applyBorder="1" applyAlignment="1">
      <alignment vertical="center"/>
    </xf>
    <xf numFmtId="0" fontId="15" fillId="0" borderId="0" xfId="0" applyFont="1" applyAlignment="1">
      <alignment vertical="center"/>
    </xf>
    <xf numFmtId="38" fontId="25" fillId="0" borderId="0" xfId="1" applyFont="1" applyFill="1" applyBorder="1" applyAlignment="1">
      <alignment vertical="center"/>
    </xf>
    <xf numFmtId="0" fontId="42" fillId="0" borderId="8" xfId="0" applyFont="1" applyBorder="1" applyAlignment="1">
      <alignment vertical="center"/>
    </xf>
    <xf numFmtId="0" fontId="15" fillId="0" borderId="8" xfId="5" applyFont="1" applyFill="1" applyBorder="1" applyAlignment="1">
      <alignment vertical="center"/>
    </xf>
    <xf numFmtId="0" fontId="15" fillId="0" borderId="8" xfId="5" applyFont="1" applyFill="1" applyBorder="1" applyAlignment="1">
      <alignment horizontal="left" vertical="center"/>
    </xf>
    <xf numFmtId="178" fontId="15" fillId="0" borderId="22" xfId="0" applyNumberFormat="1" applyFont="1" applyBorder="1" applyAlignment="1">
      <alignment horizontal="right" vertical="center"/>
    </xf>
    <xf numFmtId="0" fontId="25" fillId="0" borderId="0" xfId="5" applyFont="1" applyFill="1" applyBorder="1" applyAlignment="1">
      <alignment horizontal="left" vertical="center"/>
    </xf>
    <xf numFmtId="0" fontId="25" fillId="0" borderId="0" xfId="5" applyFont="1" applyFill="1" applyBorder="1" applyAlignment="1">
      <alignment vertical="center"/>
    </xf>
    <xf numFmtId="0" fontId="15" fillId="0" borderId="0" xfId="0" applyFont="1" applyBorder="1" applyAlignment="1">
      <alignment horizontal="center" vertical="center"/>
    </xf>
    <xf numFmtId="0" fontId="15" fillId="0" borderId="19" xfId="5" applyFont="1" applyFill="1" applyBorder="1" applyAlignment="1">
      <alignment vertical="center"/>
    </xf>
    <xf numFmtId="0" fontId="25" fillId="0" borderId="19" xfId="5" applyFont="1" applyFill="1" applyBorder="1" applyAlignment="1">
      <alignment vertical="center"/>
    </xf>
    <xf numFmtId="0" fontId="25" fillId="0" borderId="19" xfId="5" applyFont="1" applyFill="1" applyBorder="1" applyAlignment="1">
      <alignment horizontal="left" vertical="center"/>
    </xf>
    <xf numFmtId="0" fontId="15" fillId="0" borderId="22" xfId="0" applyFont="1" applyBorder="1" applyAlignment="1">
      <alignment vertical="center"/>
    </xf>
    <xf numFmtId="0" fontId="42" fillId="0" borderId="22" xfId="0" applyFont="1" applyBorder="1" applyAlignment="1">
      <alignment vertical="center"/>
    </xf>
    <xf numFmtId="0" fontId="15" fillId="0" borderId="22" xfId="5" applyFont="1" applyFill="1" applyBorder="1" applyAlignment="1">
      <alignment vertical="center"/>
    </xf>
    <xf numFmtId="0" fontId="25" fillId="0" borderId="22" xfId="5" applyFont="1" applyFill="1" applyBorder="1" applyAlignment="1">
      <alignment vertical="center"/>
    </xf>
    <xf numFmtId="0" fontId="25" fillId="0" borderId="22" xfId="5" applyFont="1" applyFill="1" applyBorder="1" applyAlignment="1">
      <alignment horizontal="left" vertical="center"/>
    </xf>
    <xf numFmtId="0" fontId="26" fillId="0" borderId="22" xfId="5" applyFont="1" applyFill="1" applyBorder="1" applyAlignment="1">
      <alignment horizontal="left" vertical="center"/>
    </xf>
    <xf numFmtId="0" fontId="25" fillId="0" borderId="22" xfId="0" applyFont="1" applyFill="1" applyBorder="1" applyAlignment="1">
      <alignment vertical="center"/>
    </xf>
    <xf numFmtId="0" fontId="15" fillId="0" borderId="22" xfId="0" applyFont="1" applyBorder="1">
      <alignment vertical="center"/>
    </xf>
    <xf numFmtId="0" fontId="29" fillId="0" borderId="0" xfId="0" applyFont="1" applyAlignment="1">
      <alignment horizontal="center" vertical="center"/>
    </xf>
    <xf numFmtId="0" fontId="15" fillId="4" borderId="7" xfId="0" applyFont="1" applyFill="1" applyBorder="1" applyAlignment="1">
      <alignment vertical="center"/>
    </xf>
    <xf numFmtId="38" fontId="25" fillId="0" borderId="19" xfId="1" applyFont="1" applyFill="1" applyBorder="1" applyAlignment="1">
      <alignment vertical="center"/>
    </xf>
    <xf numFmtId="0" fontId="42" fillId="0" borderId="8" xfId="5" applyFont="1" applyFill="1" applyBorder="1" applyAlignment="1">
      <alignment vertical="center"/>
    </xf>
    <xf numFmtId="178" fontId="15" fillId="0" borderId="0" xfId="0" applyNumberFormat="1" applyFont="1" applyBorder="1" applyAlignment="1">
      <alignment horizontal="right" vertical="center"/>
    </xf>
    <xf numFmtId="178" fontId="15" fillId="0" borderId="23" xfId="0" applyNumberFormat="1" applyFont="1" applyBorder="1" applyAlignment="1">
      <alignment horizontal="right" vertical="center"/>
    </xf>
    <xf numFmtId="177" fontId="15" fillId="0" borderId="0" xfId="0" applyNumberFormat="1" applyFont="1" applyBorder="1" applyAlignment="1">
      <alignment horizontal="right" vertical="center"/>
    </xf>
    <xf numFmtId="0" fontId="15" fillId="0" borderId="24" xfId="0" applyFont="1" applyFill="1" applyBorder="1" applyAlignment="1">
      <alignment horizontal="left" vertical="center"/>
    </xf>
    <xf numFmtId="0" fontId="15" fillId="0" borderId="9" xfId="0" applyFont="1" applyFill="1" applyBorder="1" applyAlignment="1">
      <alignment vertical="center"/>
    </xf>
    <xf numFmtId="38" fontId="15" fillId="0" borderId="9" xfId="1" applyFont="1" applyFill="1" applyBorder="1" applyAlignment="1">
      <alignment vertical="center"/>
    </xf>
    <xf numFmtId="0" fontId="15" fillId="0" borderId="9" xfId="4" applyFont="1" applyFill="1" applyBorder="1" applyAlignment="1">
      <alignment vertical="center"/>
    </xf>
    <xf numFmtId="0" fontId="15" fillId="0" borderId="9" xfId="0" applyFont="1" applyBorder="1" applyAlignment="1">
      <alignment vertical="center"/>
    </xf>
    <xf numFmtId="0" fontId="15" fillId="0" borderId="22" xfId="0" applyFont="1" applyFill="1" applyBorder="1" applyAlignment="1">
      <alignment horizontal="left" vertical="center"/>
    </xf>
    <xf numFmtId="0" fontId="15" fillId="0" borderId="25"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26" xfId="0" applyFont="1" applyBorder="1" applyAlignment="1">
      <alignment vertical="center"/>
    </xf>
    <xf numFmtId="0" fontId="15" fillId="0" borderId="0" xfId="3" applyFont="1" applyBorder="1" applyAlignment="1">
      <alignment horizontal="left" vertical="center"/>
    </xf>
    <xf numFmtId="0" fontId="15" fillId="0" borderId="0" xfId="0" applyFont="1" applyBorder="1" applyAlignment="1">
      <alignment horizontal="right" vertical="center"/>
    </xf>
    <xf numFmtId="0" fontId="15" fillId="4" borderId="5" xfId="0" applyFont="1" applyFill="1" applyBorder="1" applyAlignment="1">
      <alignment vertical="center"/>
    </xf>
    <xf numFmtId="38" fontId="15" fillId="4" borderId="5" xfId="1" applyFont="1" applyFill="1" applyBorder="1" applyAlignment="1">
      <alignment vertical="center"/>
    </xf>
    <xf numFmtId="0" fontId="15" fillId="4" borderId="27" xfId="0" applyFont="1" applyFill="1" applyBorder="1" applyAlignment="1">
      <alignment horizontal="right" vertical="center"/>
    </xf>
    <xf numFmtId="0" fontId="15" fillId="4" borderId="6" xfId="0" applyFont="1" applyFill="1" applyBorder="1" applyAlignment="1">
      <alignment horizontal="right" vertical="center"/>
    </xf>
    <xf numFmtId="0" fontId="25" fillId="0" borderId="7" xfId="0" applyFont="1" applyFill="1" applyBorder="1" applyAlignment="1">
      <alignment vertical="center"/>
    </xf>
    <xf numFmtId="0" fontId="25" fillId="0" borderId="9" xfId="0" applyFont="1" applyFill="1" applyBorder="1" applyAlignment="1">
      <alignment vertical="center"/>
    </xf>
    <xf numFmtId="0" fontId="25" fillId="0" borderId="26" xfId="0" applyFont="1" applyFill="1" applyBorder="1" applyAlignment="1">
      <alignment vertical="center"/>
    </xf>
    <xf numFmtId="0" fontId="23" fillId="0" borderId="5" xfId="0" applyFont="1" applyBorder="1">
      <alignment vertical="center"/>
    </xf>
    <xf numFmtId="0" fontId="15" fillId="4" borderId="28" xfId="0" applyFont="1" applyFill="1" applyBorder="1">
      <alignment vertical="center"/>
    </xf>
    <xf numFmtId="0" fontId="15" fillId="4" borderId="2" xfId="0" applyFont="1" applyFill="1" applyBorder="1">
      <alignment vertical="center"/>
    </xf>
    <xf numFmtId="0" fontId="42" fillId="0" borderId="22" xfId="5" applyFont="1" applyFill="1" applyBorder="1" applyAlignment="1">
      <alignment vertical="center"/>
    </xf>
    <xf numFmtId="0" fontId="15" fillId="0" borderId="9" xfId="5" applyFont="1" applyFill="1" applyBorder="1" applyAlignment="1">
      <alignment vertical="center"/>
    </xf>
    <xf numFmtId="0" fontId="25" fillId="0" borderId="9" xfId="5" applyFont="1" applyFill="1" applyBorder="1" applyAlignment="1">
      <alignment vertical="center"/>
    </xf>
    <xf numFmtId="0" fontId="25" fillId="0" borderId="9" xfId="5" applyFont="1" applyFill="1" applyBorder="1" applyAlignment="1">
      <alignment horizontal="left" vertical="center"/>
    </xf>
    <xf numFmtId="0" fontId="15" fillId="0" borderId="5" xfId="0" applyFont="1" applyBorder="1">
      <alignment vertical="center"/>
    </xf>
    <xf numFmtId="0" fontId="42" fillId="0" borderId="9" xfId="0" applyFont="1" applyBorder="1" applyAlignment="1">
      <alignment vertical="center"/>
    </xf>
    <xf numFmtId="178" fontId="15" fillId="0" borderId="9" xfId="0" applyNumberFormat="1" applyFont="1" applyBorder="1" applyAlignment="1">
      <alignment horizontal="right" vertical="center"/>
    </xf>
    <xf numFmtId="0" fontId="15" fillId="0" borderId="0" xfId="0" applyFont="1" applyBorder="1" applyAlignment="1">
      <alignment horizontal="left"/>
    </xf>
    <xf numFmtId="0" fontId="15" fillId="4" borderId="0" xfId="0" applyFont="1" applyFill="1" applyBorder="1" applyAlignment="1">
      <alignment horizontal="right" vertical="center"/>
    </xf>
    <xf numFmtId="0" fontId="18" fillId="4" borderId="0" xfId="0" applyFont="1" applyFill="1" applyBorder="1" applyAlignment="1">
      <alignment horizontal="right" vertical="center"/>
    </xf>
    <xf numFmtId="0" fontId="15" fillId="4" borderId="2" xfId="0" applyFont="1" applyFill="1" applyBorder="1" applyAlignment="1">
      <alignment horizontal="right" vertical="center"/>
    </xf>
    <xf numFmtId="178" fontId="15" fillId="4" borderId="6" xfId="0" applyNumberFormat="1" applyFont="1" applyFill="1" applyBorder="1" applyAlignment="1">
      <alignment horizontal="right" vertical="center"/>
    </xf>
    <xf numFmtId="178" fontId="15" fillId="4" borderId="4" xfId="0" applyNumberFormat="1" applyFont="1" applyFill="1" applyBorder="1" applyAlignment="1">
      <alignment horizontal="right" vertical="center"/>
    </xf>
    <xf numFmtId="0" fontId="15" fillId="4" borderId="22" xfId="0" applyFont="1" applyFill="1" applyBorder="1" applyAlignment="1">
      <alignment horizontal="right" vertical="center"/>
    </xf>
    <xf numFmtId="0" fontId="15" fillId="4" borderId="2" xfId="0" applyFont="1" applyFill="1" applyBorder="1" applyAlignment="1">
      <alignment horizontal="center" vertical="center"/>
    </xf>
    <xf numFmtId="0" fontId="15" fillId="4" borderId="29" xfId="0" applyFont="1" applyFill="1" applyBorder="1" applyAlignment="1">
      <alignment horizontal="right" vertical="center"/>
    </xf>
    <xf numFmtId="0" fontId="15" fillId="4" borderId="5" xfId="0" applyFont="1" applyFill="1" applyBorder="1" applyAlignment="1">
      <alignment horizontal="right" vertical="center"/>
    </xf>
    <xf numFmtId="0" fontId="18" fillId="4" borderId="2" xfId="0" applyFont="1" applyFill="1" applyBorder="1" applyAlignment="1">
      <alignment horizontal="center" vertical="center"/>
    </xf>
    <xf numFmtId="0" fontId="18" fillId="4" borderId="5" xfId="0" applyFont="1" applyFill="1" applyBorder="1" applyAlignment="1">
      <alignment horizontal="right" vertical="center"/>
    </xf>
    <xf numFmtId="178" fontId="18" fillId="4" borderId="30" xfId="0" applyNumberFormat="1" applyFont="1" applyFill="1" applyBorder="1" applyAlignment="1">
      <alignment horizontal="right" vertical="center"/>
    </xf>
    <xf numFmtId="178" fontId="15" fillId="0" borderId="6" xfId="0" applyNumberFormat="1" applyFont="1" applyBorder="1" applyAlignment="1">
      <alignment horizontal="right" vertical="center"/>
    </xf>
    <xf numFmtId="178" fontId="15" fillId="0" borderId="30" xfId="0" applyNumberFormat="1" applyFont="1" applyBorder="1" applyAlignment="1">
      <alignment horizontal="right" vertical="center"/>
    </xf>
    <xf numFmtId="178" fontId="28" fillId="0" borderId="30" xfId="0" applyNumberFormat="1" applyFont="1" applyBorder="1" applyAlignment="1">
      <alignment horizontal="right" vertical="center"/>
    </xf>
    <xf numFmtId="178" fontId="15" fillId="0" borderId="26" xfId="0" applyNumberFormat="1" applyFont="1" applyBorder="1" applyAlignment="1">
      <alignment horizontal="right" vertical="center"/>
    </xf>
    <xf numFmtId="38" fontId="42" fillId="0" borderId="19" xfId="1" applyFont="1" applyFill="1" applyBorder="1" applyAlignment="1">
      <alignment vertical="center"/>
    </xf>
    <xf numFmtId="38" fontId="15" fillId="0" borderId="22" xfId="1" applyFont="1" applyFill="1" applyBorder="1" applyAlignment="1">
      <alignment vertical="center"/>
    </xf>
    <xf numFmtId="38" fontId="42" fillId="0" borderId="9" xfId="1" applyFont="1" applyFill="1" applyBorder="1" applyAlignment="1">
      <alignment vertical="center"/>
    </xf>
    <xf numFmtId="0" fontId="12" fillId="4" borderId="6" xfId="0" applyFont="1" applyFill="1" applyBorder="1" applyAlignment="1">
      <alignment horizontal="center" vertical="center" wrapText="1"/>
    </xf>
    <xf numFmtId="178" fontId="3" fillId="0" borderId="6" xfId="0" applyNumberFormat="1" applyFont="1" applyBorder="1" applyAlignment="1">
      <alignment horizontal="right" vertical="center"/>
    </xf>
    <xf numFmtId="178" fontId="5" fillId="4" borderId="6" xfId="1" applyNumberFormat="1" applyFont="1" applyFill="1" applyBorder="1" applyAlignment="1">
      <alignment horizontal="right" vertical="center"/>
    </xf>
    <xf numFmtId="178" fontId="5" fillId="4" borderId="30" xfId="1" applyNumberFormat="1" applyFont="1" applyFill="1" applyBorder="1" applyAlignment="1">
      <alignment horizontal="right" vertical="center"/>
    </xf>
    <xf numFmtId="38" fontId="44" fillId="0" borderId="9" xfId="1" applyFont="1" applyFill="1" applyBorder="1" applyAlignment="1">
      <alignment vertical="center"/>
    </xf>
    <xf numFmtId="178" fontId="15" fillId="0" borderId="27" xfId="0" applyNumberFormat="1" applyFont="1" applyBorder="1" applyAlignment="1">
      <alignment horizontal="right" vertical="center"/>
    </xf>
    <xf numFmtId="178" fontId="15" fillId="0" borderId="31" xfId="0" applyNumberFormat="1" applyFont="1" applyBorder="1" applyAlignment="1">
      <alignment horizontal="right" vertical="center"/>
    </xf>
    <xf numFmtId="178" fontId="15" fillId="0" borderId="32" xfId="0" applyNumberFormat="1" applyFont="1" applyBorder="1" applyAlignment="1">
      <alignment horizontal="right" vertical="center"/>
    </xf>
    <xf numFmtId="178" fontId="15" fillId="0" borderId="4" xfId="0" applyNumberFormat="1" applyFont="1" applyBorder="1" applyAlignment="1">
      <alignment horizontal="right" vertical="center"/>
    </xf>
    <xf numFmtId="0" fontId="42" fillId="0" borderId="24" xfId="0" applyFont="1" applyFill="1" applyBorder="1" applyAlignment="1">
      <alignment horizontal="left" vertical="center"/>
    </xf>
    <xf numFmtId="0" fontId="42" fillId="0" borderId="22" xfId="0" applyFont="1" applyFill="1" applyBorder="1" applyAlignment="1">
      <alignment horizontal="left" vertical="center"/>
    </xf>
    <xf numFmtId="0" fontId="42" fillId="0" borderId="9" xfId="0" applyFont="1" applyFill="1" applyBorder="1" applyAlignment="1">
      <alignment vertical="center"/>
    </xf>
    <xf numFmtId="0" fontId="15" fillId="0" borderId="7" xfId="0" applyFont="1" applyFill="1" applyBorder="1" applyAlignment="1">
      <alignment vertical="center"/>
    </xf>
    <xf numFmtId="0" fontId="28" fillId="0" borderId="5" xfId="0" applyFont="1" applyBorder="1">
      <alignment vertical="center"/>
    </xf>
    <xf numFmtId="0" fontId="28" fillId="0" borderId="5" xfId="0" applyFont="1" applyBorder="1" applyAlignment="1">
      <alignment vertical="center"/>
    </xf>
    <xf numFmtId="0" fontId="28" fillId="0" borderId="33" xfId="0" applyFont="1" applyBorder="1" applyAlignment="1">
      <alignment vertical="center"/>
    </xf>
    <xf numFmtId="0" fontId="15" fillId="4" borderId="17" xfId="0" applyFont="1" applyFill="1" applyBorder="1" applyAlignment="1">
      <alignment vertical="center"/>
    </xf>
    <xf numFmtId="0" fontId="28" fillId="0" borderId="7" xfId="0" applyFont="1" applyFill="1" applyBorder="1" applyAlignment="1">
      <alignment vertical="center"/>
    </xf>
    <xf numFmtId="0" fontId="28" fillId="4" borderId="7" xfId="0" applyFont="1" applyFill="1" applyBorder="1" applyAlignment="1">
      <alignment vertical="center"/>
    </xf>
    <xf numFmtId="0" fontId="32" fillId="0" borderId="7" xfId="0" applyFont="1" applyFill="1" applyBorder="1" applyAlignment="1">
      <alignment vertical="center"/>
    </xf>
    <xf numFmtId="0" fontId="28" fillId="4" borderId="14" xfId="0" applyFont="1" applyFill="1" applyBorder="1" applyAlignment="1">
      <alignment vertical="center"/>
    </xf>
    <xf numFmtId="0" fontId="32" fillId="0" borderId="26" xfId="0" applyFont="1" applyFill="1" applyBorder="1" applyAlignment="1">
      <alignment vertical="center"/>
    </xf>
    <xf numFmtId="0" fontId="28" fillId="0" borderId="34" xfId="0" applyFont="1" applyBorder="1" applyAlignment="1">
      <alignment vertical="center"/>
    </xf>
    <xf numFmtId="0" fontId="28" fillId="0" borderId="5" xfId="0" applyFont="1" applyBorder="1" applyAlignment="1">
      <alignment horizontal="center" vertical="center"/>
    </xf>
    <xf numFmtId="0" fontId="28" fillId="0" borderId="35" xfId="0" applyFont="1" applyBorder="1" applyAlignment="1">
      <alignment vertical="center"/>
    </xf>
    <xf numFmtId="0" fontId="28" fillId="0" borderId="35" xfId="0" applyFont="1" applyBorder="1">
      <alignment vertical="center"/>
    </xf>
    <xf numFmtId="0" fontId="28" fillId="0" borderId="29" xfId="0" applyFont="1" applyBorder="1" applyAlignment="1">
      <alignment vertical="center"/>
    </xf>
    <xf numFmtId="38" fontId="25" fillId="0" borderId="21" xfId="1" applyFont="1" applyFill="1" applyBorder="1" applyAlignment="1">
      <alignment vertical="center"/>
    </xf>
    <xf numFmtId="38" fontId="25" fillId="0" borderId="7" xfId="1" applyFont="1" applyFill="1" applyBorder="1" applyAlignment="1">
      <alignment vertical="center"/>
    </xf>
    <xf numFmtId="0" fontId="15" fillId="0" borderId="7" xfId="5" applyFont="1" applyFill="1" applyBorder="1" applyAlignment="1">
      <alignment horizontal="left" vertical="center"/>
    </xf>
    <xf numFmtId="0" fontId="15" fillId="0" borderId="21" xfId="5" applyFont="1" applyFill="1" applyBorder="1" applyAlignment="1">
      <alignment vertical="center"/>
    </xf>
    <xf numFmtId="0" fontId="15" fillId="0" borderId="14" xfId="5" applyFont="1" applyFill="1" applyBorder="1" applyAlignment="1">
      <alignment horizontal="left" vertical="center"/>
    </xf>
    <xf numFmtId="0" fontId="25" fillId="0" borderId="7" xfId="5" applyFont="1" applyFill="1" applyBorder="1" applyAlignment="1">
      <alignment horizontal="left" vertical="center"/>
    </xf>
    <xf numFmtId="0" fontId="25" fillId="0" borderId="21" xfId="5" applyFont="1" applyFill="1" applyBorder="1" applyAlignment="1">
      <alignment horizontal="left" vertical="center"/>
    </xf>
    <xf numFmtId="0" fontId="25" fillId="0" borderId="17" xfId="5" applyFont="1" applyFill="1" applyBorder="1" applyAlignment="1">
      <alignment horizontal="left" vertical="center"/>
    </xf>
    <xf numFmtId="0" fontId="25" fillId="0" borderId="26" xfId="5" applyFont="1" applyFill="1" applyBorder="1" applyAlignment="1">
      <alignment horizontal="left" vertical="center"/>
    </xf>
    <xf numFmtId="0" fontId="3" fillId="0" borderId="5" xfId="0" applyFont="1" applyBorder="1">
      <alignment vertical="center"/>
    </xf>
    <xf numFmtId="0" fontId="3" fillId="0" borderId="5" xfId="0" applyFont="1" applyBorder="1" applyAlignment="1">
      <alignment vertical="center"/>
    </xf>
    <xf numFmtId="0" fontId="3" fillId="0" borderId="33" xfId="0" applyFont="1" applyBorder="1" applyAlignment="1">
      <alignment vertical="center"/>
    </xf>
    <xf numFmtId="0" fontId="3" fillId="0" borderId="29" xfId="0" applyFont="1" applyBorder="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5" xfId="0" applyFont="1" applyBorder="1" applyAlignment="1">
      <alignment vertical="center"/>
    </xf>
    <xf numFmtId="0" fontId="3" fillId="0" borderId="34" xfId="0" applyFont="1" applyBorder="1" applyAlignment="1">
      <alignment vertical="center"/>
    </xf>
    <xf numFmtId="0" fontId="3" fillId="0" borderId="29" xfId="0" applyFont="1" applyBorder="1" applyAlignment="1">
      <alignment vertical="center"/>
    </xf>
    <xf numFmtId="0" fontId="3" fillId="0" borderId="38" xfId="0" applyFont="1" applyBorder="1" applyAlignment="1">
      <alignment vertical="center"/>
    </xf>
    <xf numFmtId="0" fontId="28" fillId="0" borderId="37" xfId="0" applyFont="1" applyBorder="1" applyAlignment="1">
      <alignment vertical="center"/>
    </xf>
    <xf numFmtId="0" fontId="42" fillId="0" borderId="0" xfId="0" applyFont="1" applyFill="1" applyBorder="1" applyAlignment="1">
      <alignment horizontal="left" vertical="center"/>
    </xf>
    <xf numFmtId="0" fontId="28" fillId="0" borderId="36" xfId="0" applyFont="1" applyBorder="1">
      <alignment vertical="center"/>
    </xf>
    <xf numFmtId="0" fontId="28" fillId="0" borderId="38" xfId="0" applyFont="1" applyBorder="1">
      <alignment vertical="center"/>
    </xf>
    <xf numFmtId="0" fontId="28" fillId="0" borderId="37" xfId="0" applyFont="1" applyBorder="1">
      <alignment vertical="center"/>
    </xf>
    <xf numFmtId="0" fontId="28" fillId="0" borderId="29" xfId="0" applyFont="1" applyBorder="1">
      <alignment vertical="center"/>
    </xf>
    <xf numFmtId="0" fontId="15" fillId="4" borderId="30" xfId="0" applyFont="1" applyFill="1" applyBorder="1" applyAlignment="1">
      <alignment horizontal="center" vertical="center"/>
    </xf>
    <xf numFmtId="0" fontId="15" fillId="0" borderId="6" xfId="0" applyFont="1" applyBorder="1" applyAlignment="1">
      <alignment horizontal="center" vertical="center"/>
    </xf>
    <xf numFmtId="178" fontId="15" fillId="0" borderId="2" xfId="0" applyNumberFormat="1" applyFont="1" applyBorder="1" applyAlignment="1">
      <alignment horizontal="right" vertical="center"/>
    </xf>
    <xf numFmtId="0" fontId="15" fillId="0" borderId="6" xfId="0" applyFont="1" applyBorder="1" applyAlignment="1">
      <alignment horizontal="right" vertical="center"/>
    </xf>
    <xf numFmtId="178" fontId="15" fillId="0" borderId="39" xfId="0" applyNumberFormat="1" applyFont="1" applyBorder="1" applyAlignment="1">
      <alignment horizontal="right" vertical="center"/>
    </xf>
    <xf numFmtId="178" fontId="15" fillId="4" borderId="27" xfId="0" applyNumberFormat="1" applyFont="1" applyFill="1" applyBorder="1" applyAlignment="1">
      <alignment horizontal="right" vertical="center"/>
    </xf>
    <xf numFmtId="0" fontId="15" fillId="0" borderId="21" xfId="0" applyFont="1" applyBorder="1">
      <alignment vertical="center"/>
    </xf>
    <xf numFmtId="0" fontId="15" fillId="0" borderId="17" xfId="0" applyFont="1" applyBorder="1">
      <alignment vertical="center"/>
    </xf>
    <xf numFmtId="0" fontId="0" fillId="0" borderId="5" xfId="0" applyBorder="1">
      <alignment vertical="center"/>
    </xf>
    <xf numFmtId="0" fontId="0" fillId="0" borderId="35" xfId="0" applyBorder="1">
      <alignment vertical="center"/>
    </xf>
    <xf numFmtId="0" fontId="0" fillId="0" borderId="29" xfId="0" applyBorder="1">
      <alignment vertical="center"/>
    </xf>
    <xf numFmtId="0" fontId="0" fillId="0" borderId="37" xfId="0" applyBorder="1">
      <alignment vertical="center"/>
    </xf>
    <xf numFmtId="0" fontId="0" fillId="0" borderId="36" xfId="0" applyBorder="1">
      <alignment vertical="center"/>
    </xf>
    <xf numFmtId="178" fontId="15" fillId="0" borderId="32" xfId="0" applyNumberFormat="1" applyFont="1" applyBorder="1" applyAlignment="1">
      <alignment vertical="center"/>
    </xf>
    <xf numFmtId="0" fontId="0" fillId="4" borderId="28" xfId="0" applyFont="1" applyFill="1" applyBorder="1" applyAlignment="1">
      <alignment horizontal="center" vertical="center"/>
    </xf>
    <xf numFmtId="0" fontId="0" fillId="4" borderId="28" xfId="0" applyFont="1" applyFill="1" applyBorder="1">
      <alignment vertical="center"/>
    </xf>
    <xf numFmtId="0" fontId="0" fillId="4" borderId="3" xfId="0" applyFont="1" applyFill="1" applyBorder="1" applyAlignment="1">
      <alignment horizontal="center" vertical="center"/>
    </xf>
    <xf numFmtId="0" fontId="0" fillId="4" borderId="40" xfId="0" applyFont="1" applyFill="1" applyBorder="1" applyAlignment="1">
      <alignment horizontal="center" vertical="center" wrapText="1"/>
    </xf>
    <xf numFmtId="0" fontId="0" fillId="4" borderId="41" xfId="0" applyFont="1" applyFill="1" applyBorder="1" applyAlignment="1">
      <alignment horizontal="center" vertical="center" wrapText="1"/>
    </xf>
    <xf numFmtId="38" fontId="45" fillId="0" borderId="24" xfId="1" applyFont="1" applyFill="1" applyBorder="1" applyAlignment="1">
      <alignment vertical="center"/>
    </xf>
    <xf numFmtId="38" fontId="0" fillId="0" borderId="19" xfId="1" applyFont="1" applyFill="1" applyBorder="1" applyAlignment="1">
      <alignment vertical="center"/>
    </xf>
    <xf numFmtId="38" fontId="38" fillId="0" borderId="19" xfId="1" applyFont="1" applyFill="1" applyBorder="1" applyAlignment="1">
      <alignment vertical="center"/>
    </xf>
    <xf numFmtId="38" fontId="38" fillId="0" borderId="21" xfId="1" applyFont="1" applyFill="1" applyBorder="1" applyAlignment="1">
      <alignment vertical="center"/>
    </xf>
    <xf numFmtId="178" fontId="0" fillId="0" borderId="20" xfId="0" applyNumberFormat="1" applyFont="1" applyBorder="1" applyAlignment="1">
      <alignment horizontal="right" vertical="center"/>
    </xf>
    <xf numFmtId="178" fontId="0" fillId="0" borderId="19" xfId="0" applyNumberFormat="1" applyFont="1" applyBorder="1" applyAlignment="1">
      <alignment horizontal="right" vertical="center"/>
    </xf>
    <xf numFmtId="178" fontId="0" fillId="0" borderId="21" xfId="0" applyNumberFormat="1" applyFont="1" applyBorder="1" applyAlignment="1">
      <alignment horizontal="right" vertical="center"/>
    </xf>
    <xf numFmtId="38" fontId="0" fillId="0" borderId="0" xfId="1" applyFont="1" applyFill="1" applyBorder="1" applyAlignment="1">
      <alignment vertical="center"/>
    </xf>
    <xf numFmtId="38" fontId="38" fillId="0" borderId="0" xfId="1" applyFont="1" applyFill="1" applyBorder="1" applyAlignment="1">
      <alignment vertical="center"/>
    </xf>
    <xf numFmtId="38" fontId="38" fillId="0" borderId="7" xfId="1" applyFont="1" applyFill="1" applyBorder="1" applyAlignment="1">
      <alignment vertical="center"/>
    </xf>
    <xf numFmtId="178" fontId="0" fillId="0" borderId="15" xfId="0" applyNumberFormat="1" applyFont="1" applyBorder="1" applyAlignment="1">
      <alignment horizontal="right" vertical="center"/>
    </xf>
    <xf numFmtId="178" fontId="0" fillId="0" borderId="0" xfId="0" applyNumberFormat="1" applyFont="1" applyBorder="1" applyAlignment="1">
      <alignment horizontal="right" vertical="center"/>
    </xf>
    <xf numFmtId="178" fontId="0" fillId="0" borderId="42" xfId="0" applyNumberFormat="1" applyFont="1" applyBorder="1" applyAlignment="1">
      <alignment horizontal="right" vertical="center"/>
    </xf>
    <xf numFmtId="0" fontId="0" fillId="0" borderId="0" xfId="0" applyFont="1" applyFill="1" applyBorder="1" applyAlignment="1">
      <alignment vertical="center"/>
    </xf>
    <xf numFmtId="0" fontId="38" fillId="0" borderId="0" xfId="0" applyFont="1" applyFill="1" applyBorder="1" applyAlignment="1">
      <alignment vertical="center"/>
    </xf>
    <xf numFmtId="0" fontId="38" fillId="0" borderId="7" xfId="0" applyFont="1" applyFill="1" applyBorder="1" applyAlignment="1">
      <alignment vertical="center"/>
    </xf>
    <xf numFmtId="0" fontId="0" fillId="0" borderId="0" xfId="5" applyFont="1" applyFill="1" applyBorder="1" applyAlignment="1">
      <alignment horizontal="left" vertical="center"/>
    </xf>
    <xf numFmtId="0" fontId="0" fillId="0" borderId="7" xfId="5" applyFont="1" applyFill="1" applyBorder="1" applyAlignment="1">
      <alignment horizontal="left" vertical="center"/>
    </xf>
    <xf numFmtId="0" fontId="0" fillId="0" borderId="19" xfId="5" applyFont="1" applyFill="1" applyBorder="1" applyAlignment="1">
      <alignment vertical="center"/>
    </xf>
    <xf numFmtId="0" fontId="0" fillId="0" borderId="21" xfId="5" applyFont="1" applyFill="1" applyBorder="1" applyAlignment="1">
      <alignment vertical="center"/>
    </xf>
    <xf numFmtId="178" fontId="0" fillId="0" borderId="43" xfId="0" applyNumberFormat="1" applyFont="1" applyBorder="1" applyAlignment="1">
      <alignment horizontal="right" vertical="center"/>
    </xf>
    <xf numFmtId="38" fontId="0" fillId="0" borderId="22" xfId="1" applyFont="1" applyFill="1" applyBorder="1" applyAlignment="1">
      <alignment vertical="center"/>
    </xf>
    <xf numFmtId="0" fontId="45" fillId="0" borderId="8" xfId="5" applyFont="1" applyFill="1" applyBorder="1" applyAlignment="1">
      <alignment vertical="center"/>
    </xf>
    <xf numFmtId="0" fontId="0" fillId="0" borderId="8" xfId="5" applyFont="1" applyFill="1" applyBorder="1" applyAlignment="1">
      <alignment vertical="center"/>
    </xf>
    <xf numFmtId="0" fontId="0" fillId="0" borderId="8" xfId="5" applyFont="1" applyFill="1" applyBorder="1" applyAlignment="1">
      <alignment horizontal="left" vertical="center"/>
    </xf>
    <xf numFmtId="0" fontId="0" fillId="0" borderId="14" xfId="5" applyFont="1" applyFill="1" applyBorder="1" applyAlignment="1">
      <alignment horizontal="left" vertical="center"/>
    </xf>
    <xf numFmtId="178" fontId="0" fillId="0" borderId="18" xfId="0" applyNumberFormat="1" applyFont="1" applyBorder="1" applyAlignment="1">
      <alignment horizontal="right" vertical="center"/>
    </xf>
    <xf numFmtId="178" fontId="0" fillId="0" borderId="8" xfId="0" applyNumberFormat="1" applyFont="1" applyBorder="1" applyAlignment="1">
      <alignment horizontal="right" vertical="center"/>
    </xf>
    <xf numFmtId="178" fontId="0" fillId="0" borderId="44" xfId="0" applyNumberFormat="1" applyFont="1" applyBorder="1" applyAlignment="1">
      <alignment horizontal="right" vertical="center"/>
    </xf>
    <xf numFmtId="0" fontId="0" fillId="0" borderId="0" xfId="5" applyFont="1" applyFill="1" applyBorder="1" applyAlignment="1">
      <alignment vertical="center"/>
    </xf>
    <xf numFmtId="178" fontId="0" fillId="0" borderId="7" xfId="0" applyNumberFormat="1" applyFont="1" applyBorder="1" applyAlignment="1">
      <alignment horizontal="right" vertical="center"/>
    </xf>
    <xf numFmtId="0" fontId="0" fillId="0" borderId="0" xfId="4" applyFont="1" applyFill="1" applyBorder="1" applyAlignment="1">
      <alignment vertical="center"/>
    </xf>
    <xf numFmtId="0" fontId="38" fillId="0" borderId="0" xfId="5" applyFont="1" applyFill="1" applyBorder="1" applyAlignment="1">
      <alignment horizontal="left" vertical="center"/>
    </xf>
    <xf numFmtId="0" fontId="38" fillId="0" borderId="7" xfId="5" applyFont="1" applyFill="1" applyBorder="1" applyAlignment="1">
      <alignment horizontal="left" vertical="center"/>
    </xf>
    <xf numFmtId="0" fontId="38" fillId="0" borderId="0" xfId="5" applyFont="1" applyFill="1" applyBorder="1" applyAlignment="1">
      <alignment vertical="center"/>
    </xf>
    <xf numFmtId="0" fontId="38" fillId="0" borderId="19" xfId="5" applyFont="1" applyFill="1" applyBorder="1" applyAlignment="1">
      <alignment vertical="center"/>
    </xf>
    <xf numFmtId="0" fontId="38" fillId="0" borderId="19" xfId="5" applyFont="1" applyFill="1" applyBorder="1" applyAlignment="1">
      <alignment horizontal="left" vertical="center"/>
    </xf>
    <xf numFmtId="0" fontId="38" fillId="0" borderId="21" xfId="5" applyFont="1" applyFill="1" applyBorder="1" applyAlignment="1">
      <alignment horizontal="left" vertical="center"/>
    </xf>
    <xf numFmtId="178" fontId="2" fillId="4" borderId="20" xfId="1" applyNumberFormat="1" applyFont="1" applyFill="1" applyBorder="1" applyAlignment="1">
      <alignment horizontal="right" vertical="center"/>
    </xf>
    <xf numFmtId="0" fontId="45" fillId="0" borderId="22" xfId="5" applyFont="1" applyFill="1" applyBorder="1" applyAlignment="1">
      <alignment vertical="center"/>
    </xf>
    <xf numFmtId="0" fontId="38" fillId="0" borderId="22" xfId="5" applyFont="1" applyFill="1" applyBorder="1" applyAlignment="1">
      <alignment vertical="center"/>
    </xf>
    <xf numFmtId="0" fontId="38" fillId="0" borderId="22" xfId="5" applyFont="1" applyFill="1" applyBorder="1" applyAlignment="1">
      <alignment horizontal="left" vertical="center"/>
    </xf>
    <xf numFmtId="0" fontId="39" fillId="0" borderId="22" xfId="5" applyFont="1" applyFill="1" applyBorder="1" applyAlignment="1">
      <alignment horizontal="left" vertical="center"/>
    </xf>
    <xf numFmtId="0" fontId="38" fillId="0" borderId="17" xfId="5" applyFont="1" applyFill="1" applyBorder="1" applyAlignment="1">
      <alignment horizontal="left" vertical="center"/>
    </xf>
    <xf numFmtId="178" fontId="0" fillId="0" borderId="16" xfId="0" applyNumberFormat="1" applyFont="1" applyBorder="1" applyAlignment="1">
      <alignment horizontal="right" vertical="center"/>
    </xf>
    <xf numFmtId="178" fontId="0" fillId="0" borderId="22" xfId="0" applyNumberFormat="1" applyFont="1" applyBorder="1" applyAlignment="1">
      <alignment horizontal="right" vertical="center"/>
    </xf>
    <xf numFmtId="178" fontId="0" fillId="0" borderId="17" xfId="0" applyNumberFormat="1" applyFont="1" applyBorder="1" applyAlignment="1">
      <alignment horizontal="right" vertical="center"/>
    </xf>
    <xf numFmtId="178" fontId="2" fillId="4" borderId="16" xfId="1" applyNumberFormat="1" applyFont="1" applyFill="1" applyBorder="1" applyAlignment="1">
      <alignment horizontal="right" vertical="center"/>
    </xf>
    <xf numFmtId="38" fontId="45" fillId="0" borderId="9" xfId="1" applyFont="1" applyFill="1" applyBorder="1" applyAlignment="1">
      <alignment vertical="center"/>
    </xf>
    <xf numFmtId="0" fontId="0" fillId="0" borderId="9" xfId="5" applyFont="1" applyFill="1" applyBorder="1" applyAlignment="1">
      <alignment vertical="center"/>
    </xf>
    <xf numFmtId="0" fontId="38" fillId="0" borderId="9" xfId="5" applyFont="1" applyFill="1" applyBorder="1" applyAlignment="1">
      <alignment vertical="center"/>
    </xf>
    <xf numFmtId="0" fontId="38" fillId="0" borderId="9" xfId="5" applyFont="1" applyFill="1" applyBorder="1" applyAlignment="1">
      <alignment horizontal="left" vertical="center"/>
    </xf>
    <xf numFmtId="0" fontId="38" fillId="0" borderId="26" xfId="5" applyFont="1" applyFill="1" applyBorder="1" applyAlignment="1">
      <alignment horizontal="left" vertical="center"/>
    </xf>
    <xf numFmtId="178" fontId="0" fillId="0" borderId="23" xfId="0" applyNumberFormat="1" applyFont="1" applyBorder="1" applyAlignment="1">
      <alignment horizontal="right" vertical="center"/>
    </xf>
    <xf numFmtId="178" fontId="0" fillId="0" borderId="9" xfId="0" applyNumberFormat="1" applyFont="1" applyBorder="1" applyAlignment="1">
      <alignment horizontal="right" vertical="center"/>
    </xf>
    <xf numFmtId="178" fontId="0" fillId="0" borderId="26" xfId="0" applyNumberFormat="1" applyFont="1" applyBorder="1" applyAlignment="1">
      <alignment horizontal="right" vertical="center"/>
    </xf>
    <xf numFmtId="178" fontId="2" fillId="4" borderId="23" xfId="1" applyNumberFormat="1" applyFont="1" applyFill="1" applyBorder="1" applyAlignment="1">
      <alignment horizontal="right" vertical="center"/>
    </xf>
    <xf numFmtId="0" fontId="46" fillId="0" borderId="0" xfId="0" applyFont="1">
      <alignment vertical="center"/>
    </xf>
    <xf numFmtId="0" fontId="15" fillId="0" borderId="0" xfId="0" applyFont="1" applyAlignment="1">
      <alignment horizontal="left" vertical="center"/>
    </xf>
    <xf numFmtId="0" fontId="15" fillId="0" borderId="0" xfId="0" applyFont="1" applyAlignment="1">
      <alignment vertical="center" wrapText="1"/>
    </xf>
    <xf numFmtId="0" fontId="15" fillId="0" borderId="0" xfId="0" applyFont="1" applyFill="1" applyAlignment="1">
      <alignment vertical="top"/>
    </xf>
    <xf numFmtId="0" fontId="15" fillId="0" borderId="0" xfId="0" applyFont="1" applyFill="1" applyAlignment="1">
      <alignment vertical="top" wrapText="1"/>
    </xf>
    <xf numFmtId="0" fontId="15" fillId="0" borderId="0" xfId="0" applyFont="1" applyBorder="1" applyAlignment="1">
      <alignment vertical="center" wrapText="1"/>
    </xf>
    <xf numFmtId="0" fontId="15" fillId="0" borderId="0" xfId="0" applyFont="1" applyBorder="1" applyAlignment="1">
      <alignment vertical="top" wrapText="1"/>
    </xf>
    <xf numFmtId="0" fontId="15" fillId="0" borderId="0" xfId="0" applyFont="1" applyFill="1">
      <alignment vertical="center"/>
    </xf>
    <xf numFmtId="0" fontId="47" fillId="0" borderId="0" xfId="0" applyFont="1">
      <alignment vertical="center"/>
    </xf>
    <xf numFmtId="178" fontId="15" fillId="0" borderId="0" xfId="0" applyNumberFormat="1" applyFont="1" applyAlignment="1">
      <alignment vertical="center"/>
    </xf>
    <xf numFmtId="178" fontId="15" fillId="0" borderId="0" xfId="0" applyNumberFormat="1" applyFont="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center" wrapText="1"/>
    </xf>
    <xf numFmtId="0" fontId="15" fillId="0" borderId="22" xfId="0" applyFont="1" applyBorder="1" applyAlignment="1">
      <alignment horizontal="center" vertical="center"/>
    </xf>
    <xf numFmtId="178" fontId="15" fillId="4" borderId="29" xfId="0" applyNumberFormat="1" applyFont="1" applyFill="1" applyBorder="1" applyAlignment="1">
      <alignment horizontal="right" vertical="center"/>
    </xf>
    <xf numFmtId="178" fontId="15" fillId="4" borderId="22" xfId="0" applyNumberFormat="1" applyFont="1" applyFill="1" applyBorder="1" applyAlignment="1">
      <alignment horizontal="right" vertical="center"/>
    </xf>
    <xf numFmtId="38" fontId="15" fillId="4" borderId="35" xfId="1" applyFont="1" applyFill="1" applyBorder="1" applyAlignment="1">
      <alignment horizontal="center" vertical="center"/>
    </xf>
    <xf numFmtId="38" fontId="15" fillId="4" borderId="9" xfId="1" applyFont="1" applyFill="1" applyBorder="1" applyAlignment="1">
      <alignment horizontal="center" vertical="center"/>
    </xf>
    <xf numFmtId="0" fontId="15" fillId="0" borderId="35" xfId="0" applyFont="1" applyBorder="1" applyAlignment="1">
      <alignment horizontal="center" vertical="center"/>
    </xf>
    <xf numFmtId="0" fontId="15" fillId="0" borderId="9" xfId="0" applyFont="1" applyBorder="1" applyAlignment="1">
      <alignment horizontal="center" vertical="center"/>
    </xf>
    <xf numFmtId="178" fontId="15" fillId="4" borderId="35" xfId="0" applyNumberFormat="1" applyFont="1" applyFill="1" applyBorder="1" applyAlignment="1">
      <alignment horizontal="right" vertical="center"/>
    </xf>
    <xf numFmtId="178" fontId="15" fillId="4" borderId="9" xfId="0" applyNumberFormat="1" applyFont="1" applyFill="1" applyBorder="1" applyAlignment="1">
      <alignment horizontal="right" vertical="center"/>
    </xf>
    <xf numFmtId="178" fontId="15" fillId="4" borderId="5" xfId="0" applyNumberFormat="1" applyFont="1" applyFill="1" applyBorder="1" applyAlignment="1">
      <alignment horizontal="right" vertical="center"/>
    </xf>
    <xf numFmtId="178" fontId="15" fillId="4" borderId="0" xfId="0" applyNumberFormat="1" applyFont="1" applyFill="1" applyBorder="1" applyAlignment="1">
      <alignment horizontal="right" vertical="center"/>
    </xf>
    <xf numFmtId="0" fontId="15" fillId="4" borderId="5" xfId="0" applyFont="1" applyFill="1" applyBorder="1" applyAlignment="1">
      <alignment horizontal="right" vertical="center"/>
    </xf>
    <xf numFmtId="0" fontId="15" fillId="4" borderId="0" xfId="0" applyFont="1" applyFill="1" applyBorder="1" applyAlignment="1">
      <alignment horizontal="right" vertical="center"/>
    </xf>
    <xf numFmtId="0" fontId="15" fillId="0" borderId="19" xfId="0" applyFont="1" applyBorder="1" applyAlignment="1">
      <alignment horizontal="center" vertical="center"/>
    </xf>
    <xf numFmtId="0" fontId="15" fillId="4" borderId="36" xfId="0" applyFont="1" applyFill="1" applyBorder="1" applyAlignment="1">
      <alignment horizontal="right" vertical="center"/>
    </xf>
    <xf numFmtId="0" fontId="15" fillId="4" borderId="19" xfId="0" applyFont="1" applyFill="1" applyBorder="1" applyAlignment="1">
      <alignment horizontal="right" vertical="center"/>
    </xf>
    <xf numFmtId="178" fontId="15" fillId="4" borderId="36" xfId="0" applyNumberFormat="1" applyFont="1" applyFill="1" applyBorder="1" applyAlignment="1">
      <alignment horizontal="right" vertical="center"/>
    </xf>
    <xf numFmtId="178" fontId="15" fillId="4" borderId="19" xfId="0" applyNumberFormat="1" applyFont="1" applyFill="1" applyBorder="1" applyAlignment="1">
      <alignment horizontal="right" vertical="center"/>
    </xf>
    <xf numFmtId="38" fontId="15" fillId="4" borderId="8" xfId="1" applyFont="1" applyFill="1" applyBorder="1" applyAlignment="1">
      <alignment horizontal="center" vertical="center"/>
    </xf>
    <xf numFmtId="0" fontId="27" fillId="0" borderId="0" xfId="0" applyFont="1" applyAlignment="1">
      <alignment horizontal="right" vertical="center"/>
    </xf>
    <xf numFmtId="0" fontId="29" fillId="0" borderId="0" xfId="0" applyFont="1" applyBorder="1" applyAlignment="1">
      <alignment horizontal="center"/>
    </xf>
    <xf numFmtId="0" fontId="15" fillId="0" borderId="0" xfId="0" applyFont="1" applyAlignment="1">
      <alignment horizontal="center" vertical="center"/>
    </xf>
    <xf numFmtId="0" fontId="15" fillId="4" borderId="35"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9" xfId="0" applyFont="1" applyFill="1" applyBorder="1" applyAlignment="1">
      <alignment vertical="center"/>
    </xf>
    <xf numFmtId="0" fontId="15" fillId="4" borderId="34" xfId="0" applyFont="1" applyFill="1" applyBorder="1" applyAlignment="1">
      <alignment horizontal="right" vertical="center"/>
    </xf>
    <xf numFmtId="0" fontId="15" fillId="4" borderId="28" xfId="0" applyFont="1" applyFill="1" applyBorder="1" applyAlignment="1">
      <alignment horizontal="right" vertical="center"/>
    </xf>
    <xf numFmtId="0" fontId="15" fillId="4" borderId="4" xfId="0" applyFont="1" applyFill="1" applyBorder="1" applyAlignment="1">
      <alignment horizontal="center" vertical="center"/>
    </xf>
    <xf numFmtId="178" fontId="18" fillId="4" borderId="5" xfId="0" applyNumberFormat="1" applyFont="1" applyFill="1" applyBorder="1" applyAlignment="1">
      <alignment horizontal="right" vertical="center"/>
    </xf>
    <xf numFmtId="178" fontId="18" fillId="4" borderId="0" xfId="0" applyNumberFormat="1" applyFont="1" applyFill="1" applyBorder="1" applyAlignment="1">
      <alignment horizontal="right" vertical="center"/>
    </xf>
    <xf numFmtId="0" fontId="37" fillId="0" borderId="0" xfId="0" applyFont="1" applyAlignment="1">
      <alignment horizontal="right" vertical="center"/>
    </xf>
    <xf numFmtId="0" fontId="36" fillId="0" borderId="0" xfId="0" applyFont="1" applyBorder="1" applyAlignment="1">
      <alignment horizontal="center"/>
    </xf>
    <xf numFmtId="49" fontId="18" fillId="0" borderId="0" xfId="0" applyNumberFormat="1" applyFont="1" applyAlignment="1">
      <alignment horizontal="center" vertical="center"/>
    </xf>
    <xf numFmtId="0" fontId="18" fillId="4" borderId="35"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9" xfId="0" applyFont="1" applyFill="1" applyBorder="1" applyAlignment="1">
      <alignment vertical="center"/>
    </xf>
    <xf numFmtId="0" fontId="18" fillId="4" borderId="5" xfId="0" applyFont="1" applyFill="1" applyBorder="1" applyAlignment="1">
      <alignment horizontal="right" vertical="center"/>
    </xf>
    <xf numFmtId="0" fontId="18" fillId="4" borderId="0" xfId="0" applyFont="1" applyFill="1" applyBorder="1" applyAlignment="1">
      <alignment horizontal="right" vertical="center"/>
    </xf>
    <xf numFmtId="38" fontId="18" fillId="4" borderId="8" xfId="1" applyFont="1" applyFill="1" applyBorder="1" applyAlignment="1">
      <alignment horizontal="center" vertical="center"/>
    </xf>
    <xf numFmtId="178" fontId="18" fillId="4" borderId="37" xfId="0" applyNumberFormat="1" applyFont="1" applyFill="1" applyBorder="1" applyAlignment="1">
      <alignment horizontal="right" vertical="center"/>
    </xf>
    <xf numFmtId="178" fontId="18" fillId="4" borderId="8" xfId="0" applyNumberFormat="1" applyFont="1" applyFill="1" applyBorder="1" applyAlignment="1">
      <alignment horizontal="right" vertical="center"/>
    </xf>
    <xf numFmtId="38" fontId="18" fillId="4" borderId="35" xfId="1" applyFont="1" applyFill="1" applyBorder="1" applyAlignment="1">
      <alignment horizontal="center" vertical="center"/>
    </xf>
    <xf numFmtId="38" fontId="18" fillId="4" borderId="9" xfId="1" applyFont="1" applyFill="1" applyBorder="1" applyAlignment="1">
      <alignment horizontal="center" vertical="center"/>
    </xf>
    <xf numFmtId="0" fontId="18" fillId="0" borderId="9" xfId="0" applyFont="1" applyBorder="1" applyAlignment="1">
      <alignment horizontal="center" vertical="center"/>
    </xf>
    <xf numFmtId="178" fontId="18" fillId="4" borderId="35" xfId="0" applyNumberFormat="1" applyFont="1" applyFill="1" applyBorder="1" applyAlignment="1">
      <alignment horizontal="right" vertical="center"/>
    </xf>
    <xf numFmtId="178" fontId="18" fillId="4" borderId="9" xfId="0" applyNumberFormat="1" applyFont="1" applyFill="1" applyBorder="1" applyAlignment="1">
      <alignment horizontal="right" vertical="center"/>
    </xf>
    <xf numFmtId="0" fontId="18" fillId="0" borderId="19" xfId="0" applyFont="1" applyBorder="1" applyAlignment="1">
      <alignment horizontal="center" vertical="center"/>
    </xf>
    <xf numFmtId="0" fontId="18" fillId="4" borderId="36" xfId="0" applyFont="1" applyFill="1" applyBorder="1" applyAlignment="1">
      <alignment horizontal="right" vertical="center"/>
    </xf>
    <xf numFmtId="0" fontId="18" fillId="4" borderId="19" xfId="0" applyFont="1" applyFill="1" applyBorder="1" applyAlignment="1">
      <alignment horizontal="right" vertical="center"/>
    </xf>
    <xf numFmtId="0" fontId="18" fillId="0" borderId="3" xfId="0" applyFont="1" applyBorder="1" applyAlignment="1">
      <alignment horizontal="center" vertical="center"/>
    </xf>
    <xf numFmtId="178" fontId="18" fillId="4" borderId="45" xfId="0" applyNumberFormat="1" applyFont="1" applyFill="1" applyBorder="1" applyAlignment="1">
      <alignment horizontal="right" vertical="center"/>
    </xf>
    <xf numFmtId="178" fontId="18" fillId="4" borderId="41" xfId="0" applyNumberFormat="1" applyFont="1" applyFill="1" applyBorder="1" applyAlignment="1">
      <alignment horizontal="right" vertical="center"/>
    </xf>
    <xf numFmtId="0" fontId="15" fillId="4" borderId="23" xfId="0" applyFont="1" applyFill="1" applyBorder="1" applyAlignment="1">
      <alignment horizontal="center"/>
    </xf>
    <xf numFmtId="0" fontId="15" fillId="4" borderId="9" xfId="0" applyFont="1" applyFill="1" applyBorder="1" applyAlignment="1">
      <alignment horizontal="center"/>
    </xf>
    <xf numFmtId="0" fontId="15" fillId="4" borderId="4" xfId="0" applyFont="1" applyFill="1" applyBorder="1" applyAlignment="1">
      <alignment horizontal="center"/>
    </xf>
    <xf numFmtId="0" fontId="15" fillId="4" borderId="26" xfId="0" applyFont="1" applyFill="1" applyBorder="1" applyAlignment="1">
      <alignment horizontal="center" vertical="center"/>
    </xf>
    <xf numFmtId="178" fontId="15" fillId="0" borderId="0" xfId="0" applyNumberFormat="1" applyFont="1" applyBorder="1" applyAlignment="1">
      <alignment horizontal="right" vertical="center"/>
    </xf>
    <xf numFmtId="178" fontId="15" fillId="0" borderId="9" xfId="0" applyNumberFormat="1" applyFont="1" applyBorder="1" applyAlignment="1">
      <alignment horizontal="right" vertical="center"/>
    </xf>
    <xf numFmtId="178" fontId="15" fillId="0" borderId="22" xfId="0" applyNumberFormat="1" applyFont="1" applyBorder="1" applyAlignment="1">
      <alignment horizontal="right" vertical="center"/>
    </xf>
    <xf numFmtId="178" fontId="15" fillId="0" borderId="19" xfId="0" applyNumberFormat="1" applyFont="1" applyBorder="1" applyAlignment="1">
      <alignment horizontal="right" vertical="center"/>
    </xf>
    <xf numFmtId="178" fontId="28" fillId="0" borderId="15" xfId="0" applyNumberFormat="1" applyFont="1" applyBorder="1" applyAlignment="1">
      <alignment horizontal="right" vertical="center"/>
    </xf>
    <xf numFmtId="178" fontId="28" fillId="0" borderId="0" xfId="0" applyNumberFormat="1" applyFont="1" applyBorder="1" applyAlignment="1">
      <alignment horizontal="right" vertical="center"/>
    </xf>
    <xf numFmtId="0" fontId="29" fillId="0" borderId="0" xfId="0" applyFont="1" applyBorder="1" applyAlignment="1">
      <alignment horizontal="center" vertical="center"/>
    </xf>
    <xf numFmtId="176" fontId="15" fillId="0" borderId="0" xfId="0" applyNumberFormat="1" applyFont="1" applyBorder="1" applyAlignment="1">
      <alignment horizontal="center"/>
    </xf>
    <xf numFmtId="0" fontId="28" fillId="4" borderId="9" xfId="0" applyFont="1" applyFill="1" applyBorder="1" applyAlignment="1">
      <alignment horizontal="center" vertical="center"/>
    </xf>
    <xf numFmtId="0" fontId="28" fillId="4" borderId="26" xfId="0" applyFont="1" applyFill="1" applyBorder="1" applyAlignment="1">
      <alignment horizontal="center" vertical="center"/>
    </xf>
    <xf numFmtId="0" fontId="28" fillId="4" borderId="23" xfId="0" applyFont="1" applyFill="1" applyBorder="1" applyAlignment="1">
      <alignment horizontal="center"/>
    </xf>
    <xf numFmtId="0" fontId="28" fillId="4" borderId="9" xfId="0" applyFont="1" applyFill="1" applyBorder="1" applyAlignment="1">
      <alignment horizontal="center"/>
    </xf>
    <xf numFmtId="176" fontId="15" fillId="0" borderId="0" xfId="0" applyNumberFormat="1" applyFont="1" applyBorder="1" applyAlignment="1">
      <alignment horizontal="center" wrapText="1"/>
    </xf>
    <xf numFmtId="178" fontId="15" fillId="0" borderId="8" xfId="0" applyNumberFormat="1" applyFont="1" applyBorder="1" applyAlignment="1">
      <alignment horizontal="right" vertical="center"/>
    </xf>
    <xf numFmtId="178" fontId="28" fillId="0" borderId="23" xfId="0" applyNumberFormat="1" applyFont="1" applyBorder="1" applyAlignment="1">
      <alignment horizontal="right" vertical="center"/>
    </xf>
    <xf numFmtId="178" fontId="28" fillId="0" borderId="9" xfId="0" applyNumberFormat="1" applyFont="1" applyBorder="1" applyAlignment="1">
      <alignment horizontal="right" vertical="center"/>
    </xf>
    <xf numFmtId="178" fontId="28" fillId="0" borderId="18" xfId="0" applyNumberFormat="1" applyFont="1" applyBorder="1" applyAlignment="1">
      <alignment horizontal="right" vertical="center"/>
    </xf>
    <xf numFmtId="178" fontId="28" fillId="0" borderId="8" xfId="0" applyNumberFormat="1" applyFont="1" applyBorder="1" applyAlignment="1">
      <alignment horizontal="right" vertical="center"/>
    </xf>
    <xf numFmtId="178" fontId="15" fillId="0" borderId="15" xfId="0" applyNumberFormat="1" applyFont="1" applyBorder="1" applyAlignment="1">
      <alignment horizontal="right" vertical="center"/>
    </xf>
    <xf numFmtId="178" fontId="15" fillId="0" borderId="16" xfId="0" applyNumberFormat="1" applyFont="1" applyBorder="1" applyAlignment="1">
      <alignment horizontal="right" vertical="center"/>
    </xf>
    <xf numFmtId="0" fontId="15" fillId="4" borderId="34"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48"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178" fontId="15" fillId="0" borderId="52" xfId="0" applyNumberFormat="1" applyFont="1" applyBorder="1" applyAlignment="1">
      <alignment horizontal="center" vertical="center"/>
    </xf>
    <xf numFmtId="178" fontId="15" fillId="0" borderId="53" xfId="0" applyNumberFormat="1" applyFont="1" applyBorder="1" applyAlignment="1">
      <alignment horizontal="center" vertical="center"/>
    </xf>
    <xf numFmtId="0" fontId="15" fillId="4" borderId="40"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39" xfId="0" applyFont="1" applyFill="1" applyBorder="1" applyAlignment="1">
      <alignment horizontal="center" vertical="center" wrapText="1"/>
    </xf>
    <xf numFmtId="178" fontId="0" fillId="0" borderId="15" xfId="0" applyNumberFormat="1" applyFont="1" applyBorder="1" applyAlignment="1">
      <alignment horizontal="right" vertical="center"/>
    </xf>
    <xf numFmtId="178" fontId="0" fillId="0" borderId="0" xfId="0" applyNumberFormat="1" applyFont="1" applyBorder="1" applyAlignment="1">
      <alignment horizontal="right" vertical="center"/>
    </xf>
    <xf numFmtId="0" fontId="9" fillId="0" borderId="0" xfId="0" applyFont="1" applyAlignment="1">
      <alignment horizontal="right" vertical="center"/>
    </xf>
    <xf numFmtId="0" fontId="10" fillId="0" borderId="0" xfId="0" applyFont="1" applyBorder="1" applyAlignment="1">
      <alignment horizontal="center"/>
    </xf>
    <xf numFmtId="178" fontId="15" fillId="0" borderId="42" xfId="0" applyNumberFormat="1" applyFont="1" applyBorder="1" applyAlignment="1">
      <alignment horizontal="center" vertical="center"/>
    </xf>
    <xf numFmtId="178" fontId="15" fillId="0" borderId="47" xfId="0" applyNumberFormat="1" applyFont="1" applyBorder="1" applyAlignment="1">
      <alignment horizontal="center" vertical="center"/>
    </xf>
    <xf numFmtId="178" fontId="15" fillId="0" borderId="55" xfId="0" applyNumberFormat="1" applyFont="1" applyBorder="1" applyAlignment="1">
      <alignment horizontal="center" vertical="center"/>
    </xf>
    <xf numFmtId="178" fontId="15" fillId="0" borderId="56" xfId="0" applyNumberFormat="1" applyFont="1" applyBorder="1" applyAlignment="1">
      <alignment horizontal="center" vertical="center"/>
    </xf>
    <xf numFmtId="178" fontId="15" fillId="0" borderId="23" xfId="0" applyNumberFormat="1" applyFont="1" applyBorder="1" applyAlignment="1">
      <alignment horizontal="right" vertical="center"/>
    </xf>
    <xf numFmtId="178" fontId="0" fillId="0" borderId="20" xfId="0" applyNumberFormat="1" applyFont="1" applyBorder="1" applyAlignment="1">
      <alignment horizontal="right" vertical="center"/>
    </xf>
    <xf numFmtId="178" fontId="0" fillId="0" borderId="19" xfId="0" applyNumberFormat="1" applyFont="1" applyBorder="1" applyAlignment="1">
      <alignment horizontal="right" vertical="center"/>
    </xf>
    <xf numFmtId="176" fontId="11" fillId="0" borderId="0" xfId="0" applyNumberFormat="1" applyFont="1" applyBorder="1" applyAlignment="1">
      <alignment horizontal="center"/>
    </xf>
    <xf numFmtId="178" fontId="15" fillId="0" borderId="46" xfId="0" applyNumberFormat="1" applyFont="1" applyBorder="1" applyAlignment="1">
      <alignment horizontal="center" vertical="center"/>
    </xf>
    <xf numFmtId="178" fontId="0" fillId="0" borderId="23" xfId="0" applyNumberFormat="1" applyFont="1" applyBorder="1" applyAlignment="1">
      <alignment horizontal="right" vertical="center"/>
    </xf>
    <xf numFmtId="178" fontId="0" fillId="0" borderId="9" xfId="0" applyNumberFormat="1" applyFont="1" applyBorder="1" applyAlignment="1">
      <alignment horizontal="right" vertical="center"/>
    </xf>
    <xf numFmtId="178" fontId="0" fillId="0" borderId="18" xfId="0" applyNumberFormat="1" applyFont="1" applyBorder="1" applyAlignment="1">
      <alignment horizontal="right" vertical="center"/>
    </xf>
    <xf numFmtId="178" fontId="0" fillId="0" borderId="8" xfId="0" applyNumberFormat="1" applyFont="1" applyBorder="1" applyAlignment="1">
      <alignment horizontal="right" vertical="center"/>
    </xf>
    <xf numFmtId="178" fontId="0" fillId="0" borderId="42" xfId="0" applyNumberFormat="1" applyFont="1" applyBorder="1" applyAlignment="1">
      <alignment horizontal="right" vertical="center"/>
    </xf>
    <xf numFmtId="178" fontId="0" fillId="0" borderId="46"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22" xfId="0" applyNumberFormat="1" applyFont="1" applyBorder="1" applyAlignment="1">
      <alignment horizontal="right" vertical="center"/>
    </xf>
    <xf numFmtId="178" fontId="15" fillId="0" borderId="44" xfId="0" applyNumberFormat="1" applyFont="1" applyBorder="1" applyAlignment="1">
      <alignment horizontal="center" vertical="center"/>
    </xf>
    <xf numFmtId="178" fontId="15" fillId="0" borderId="57" xfId="0" applyNumberFormat="1" applyFont="1" applyBorder="1" applyAlignment="1">
      <alignment horizontal="center" vertical="center"/>
    </xf>
    <xf numFmtId="178" fontId="15" fillId="0" borderId="18" xfId="0" applyNumberFormat="1" applyFont="1" applyBorder="1" applyAlignment="1">
      <alignment horizontal="right" vertical="center"/>
    </xf>
    <xf numFmtId="178" fontId="15" fillId="0" borderId="20" xfId="0" applyNumberFormat="1" applyFont="1" applyBorder="1" applyAlignment="1">
      <alignment horizontal="right" vertical="center"/>
    </xf>
    <xf numFmtId="0" fontId="0" fillId="4" borderId="50"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51"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49" xfId="0" applyFont="1" applyFill="1" applyBorder="1" applyAlignment="1">
      <alignment horizontal="center" vertical="center"/>
    </xf>
    <xf numFmtId="178" fontId="15" fillId="0" borderId="36" xfId="0" applyNumberFormat="1" applyFont="1" applyBorder="1" applyAlignment="1">
      <alignment horizontal="right" vertical="center"/>
    </xf>
    <xf numFmtId="178" fontId="15" fillId="0" borderId="5" xfId="0" applyNumberFormat="1" applyFont="1" applyBorder="1" applyAlignment="1">
      <alignment horizontal="right" vertical="center"/>
    </xf>
    <xf numFmtId="178" fontId="15" fillId="0" borderId="65" xfId="0" applyNumberFormat="1" applyFont="1" applyBorder="1" applyAlignment="1">
      <alignment horizontal="center" vertical="center"/>
    </xf>
    <xf numFmtId="178" fontId="15" fillId="0" borderId="66" xfId="0" applyNumberFormat="1" applyFont="1" applyBorder="1" applyAlignment="1">
      <alignment horizontal="center" vertical="center"/>
    </xf>
    <xf numFmtId="178" fontId="15" fillId="0" borderId="67" xfId="0" applyNumberFormat="1" applyFont="1" applyBorder="1" applyAlignment="1">
      <alignment horizontal="center" vertical="center"/>
    </xf>
    <xf numFmtId="178" fontId="15" fillId="0" borderId="68" xfId="0" applyNumberFormat="1" applyFont="1" applyBorder="1" applyAlignment="1">
      <alignment horizontal="center" vertical="center"/>
    </xf>
    <xf numFmtId="178" fontId="15" fillId="0" borderId="69" xfId="0" applyNumberFormat="1" applyFont="1" applyBorder="1" applyAlignment="1">
      <alignment horizontal="center" vertical="center"/>
    </xf>
    <xf numFmtId="178" fontId="15" fillId="0" borderId="62" xfId="0" applyNumberFormat="1" applyFont="1" applyBorder="1" applyAlignment="1">
      <alignment horizontal="center" vertical="center"/>
    </xf>
    <xf numFmtId="0" fontId="15" fillId="4" borderId="45"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54"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39" xfId="0" applyFont="1" applyFill="1" applyBorder="1" applyAlignment="1">
      <alignment horizontal="center" vertical="center"/>
    </xf>
    <xf numFmtId="178" fontId="15" fillId="0" borderId="35" xfId="0" applyNumberFormat="1" applyFont="1" applyBorder="1" applyAlignment="1">
      <alignment horizontal="right" vertical="center"/>
    </xf>
    <xf numFmtId="178" fontId="15" fillId="0" borderId="29" xfId="0" applyNumberFormat="1" applyFont="1" applyBorder="1" applyAlignment="1">
      <alignment horizontal="right" vertical="center"/>
    </xf>
    <xf numFmtId="178" fontId="15" fillId="0" borderId="58" xfId="0" applyNumberFormat="1" applyFont="1" applyBorder="1" applyAlignment="1">
      <alignment horizontal="center" vertical="center"/>
    </xf>
    <xf numFmtId="178" fontId="15" fillId="0" borderId="59" xfId="0" applyNumberFormat="1" applyFont="1" applyBorder="1" applyAlignment="1">
      <alignment horizontal="center" vertical="center"/>
    </xf>
    <xf numFmtId="178" fontId="15" fillId="0" borderId="60" xfId="0" applyNumberFormat="1" applyFont="1" applyBorder="1" applyAlignment="1">
      <alignment horizontal="center" vertical="center"/>
    </xf>
    <xf numFmtId="178" fontId="15" fillId="0" borderId="63" xfId="0" applyNumberFormat="1" applyFont="1" applyBorder="1" applyAlignment="1">
      <alignment horizontal="center" vertical="center"/>
    </xf>
    <xf numFmtId="178" fontId="15" fillId="0" borderId="64" xfId="0" applyNumberFormat="1" applyFont="1" applyBorder="1" applyAlignment="1">
      <alignment horizontal="center" vertical="center"/>
    </xf>
    <xf numFmtId="0" fontId="15" fillId="4" borderId="38"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61" xfId="0" applyFont="1" applyFill="1" applyBorder="1" applyAlignment="1">
      <alignment horizontal="center" vertical="center"/>
    </xf>
    <xf numFmtId="0" fontId="15" fillId="4" borderId="23" xfId="0" applyFont="1" applyFill="1" applyBorder="1" applyAlignment="1">
      <alignment horizontal="center" vertical="center"/>
    </xf>
    <xf numFmtId="0" fontId="42" fillId="0" borderId="19" xfId="0" applyFont="1" applyFill="1" applyBorder="1" applyAlignment="1">
      <alignment horizontal="left" vertical="center"/>
    </xf>
    <xf numFmtId="0" fontId="42" fillId="0" borderId="21" xfId="0" applyFont="1" applyFill="1" applyBorder="1" applyAlignment="1">
      <alignment horizontal="left" vertical="center"/>
    </xf>
    <xf numFmtId="0" fontId="29" fillId="0" borderId="0" xfId="0" applyFont="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center" vertical="center"/>
    </xf>
    <xf numFmtId="0" fontId="15" fillId="4" borderId="2" xfId="0" applyFont="1" applyFill="1" applyBorder="1" applyAlignment="1">
      <alignment horizontal="center" vertical="center"/>
    </xf>
    <xf numFmtId="0" fontId="15" fillId="4" borderId="30" xfId="0" applyFont="1" applyFill="1" applyBorder="1" applyAlignment="1">
      <alignment horizontal="center" vertical="center"/>
    </xf>
    <xf numFmtId="178" fontId="15" fillId="0" borderId="50" xfId="0" applyNumberFormat="1" applyFont="1" applyBorder="1" applyAlignment="1">
      <alignment horizontal="right" vertical="center"/>
    </xf>
    <xf numFmtId="178" fontId="15" fillId="0" borderId="28" xfId="0" applyNumberFormat="1" applyFont="1" applyBorder="1" applyAlignment="1">
      <alignment horizontal="right" vertical="center"/>
    </xf>
    <xf numFmtId="0" fontId="27" fillId="0" borderId="0" xfId="0" applyFont="1" applyBorder="1" applyAlignment="1">
      <alignment horizontal="right" vertical="center"/>
    </xf>
    <xf numFmtId="176" fontId="15" fillId="0" borderId="0" xfId="0" applyNumberFormat="1" applyFont="1" applyBorder="1" applyAlignment="1">
      <alignment horizontal="center" vertical="center"/>
    </xf>
    <xf numFmtId="0" fontId="15" fillId="4" borderId="28" xfId="0" applyFont="1" applyFill="1" applyBorder="1" applyAlignment="1">
      <alignment vertical="center"/>
    </xf>
    <xf numFmtId="0" fontId="15" fillId="4" borderId="48" xfId="0" applyFont="1" applyFill="1" applyBorder="1" applyAlignment="1">
      <alignment vertical="center"/>
    </xf>
    <xf numFmtId="0" fontId="15" fillId="4" borderId="3" xfId="0" applyFont="1" applyFill="1" applyBorder="1" applyAlignment="1">
      <alignment vertical="center"/>
    </xf>
    <xf numFmtId="0" fontId="15" fillId="4" borderId="49" xfId="0" applyFont="1" applyFill="1" applyBorder="1" applyAlignment="1">
      <alignment vertical="center"/>
    </xf>
    <xf numFmtId="0" fontId="42" fillId="0" borderId="22" xfId="0" applyFont="1" applyFill="1" applyBorder="1" applyAlignment="1">
      <alignment horizontal="left" vertical="center"/>
    </xf>
    <xf numFmtId="0" fontId="42" fillId="0" borderId="17" xfId="0" applyFont="1" applyFill="1" applyBorder="1" applyAlignment="1">
      <alignment horizontal="left" vertical="center"/>
    </xf>
    <xf numFmtId="0" fontId="42" fillId="0" borderId="9" xfId="0" applyFont="1" applyFill="1" applyBorder="1" applyAlignment="1">
      <alignment horizontal="left" vertical="center"/>
    </xf>
    <xf numFmtId="0" fontId="42" fillId="0" borderId="26" xfId="0" applyFont="1" applyFill="1" applyBorder="1" applyAlignment="1">
      <alignment horizontal="left" vertical="center"/>
    </xf>
    <xf numFmtId="0" fontId="15" fillId="0" borderId="0" xfId="0" applyFont="1" applyBorder="1" applyAlignment="1">
      <alignment horizontal="right" vertical="center"/>
    </xf>
    <xf numFmtId="178" fontId="15" fillId="0" borderId="70" xfId="0" applyNumberFormat="1" applyFont="1" applyBorder="1" applyAlignment="1">
      <alignment horizontal="right" vertical="center"/>
    </xf>
    <xf numFmtId="178" fontId="15" fillId="0" borderId="24" xfId="0" applyNumberFormat="1" applyFont="1" applyBorder="1" applyAlignment="1">
      <alignment horizontal="right" vertical="center"/>
    </xf>
    <xf numFmtId="0" fontId="42" fillId="0" borderId="0" xfId="0" applyFont="1" applyFill="1" applyBorder="1" applyAlignment="1">
      <alignment horizontal="left" vertical="center"/>
    </xf>
    <xf numFmtId="0" fontId="42" fillId="0" borderId="7" xfId="0" applyFont="1" applyFill="1" applyBorder="1" applyAlignment="1">
      <alignment horizontal="left" vertical="center"/>
    </xf>
    <xf numFmtId="0" fontId="15" fillId="0" borderId="0" xfId="0" applyFont="1" applyAlignment="1">
      <alignment horizontal="left" vertical="top" wrapText="1"/>
    </xf>
    <xf numFmtId="0" fontId="15" fillId="0" borderId="0" xfId="0" applyFont="1" applyFill="1" applyAlignment="1">
      <alignment horizontal="left" vertical="top" wrapText="1"/>
    </xf>
    <xf numFmtId="178" fontId="15" fillId="0" borderId="0" xfId="0" applyNumberFormat="1" applyFont="1" applyAlignment="1">
      <alignment horizontal="right" vertical="center"/>
    </xf>
    <xf numFmtId="0" fontId="15" fillId="0" borderId="11"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Alignment="1">
      <alignment horizontal="left" vertical="center" wrapText="1"/>
    </xf>
    <xf numFmtId="49" fontId="15" fillId="0" borderId="0" xfId="0" applyNumberFormat="1" applyFont="1">
      <alignment vertical="center"/>
    </xf>
    <xf numFmtId="0" fontId="15" fillId="0" borderId="0" xfId="0" applyFont="1" applyAlignment="1">
      <alignment vertical="top" wrapText="1"/>
    </xf>
    <xf numFmtId="49" fontId="48" fillId="0" borderId="0" xfId="0" applyNumberFormat="1" applyFont="1">
      <alignment vertical="center"/>
    </xf>
    <xf numFmtId="0" fontId="49" fillId="0" borderId="0" xfId="0" applyFont="1">
      <alignment vertical="center"/>
    </xf>
    <xf numFmtId="0" fontId="15" fillId="0" borderId="0" xfId="0" applyFont="1" applyAlignment="1">
      <alignment vertical="top"/>
    </xf>
    <xf numFmtId="49" fontId="15" fillId="0" borderId="0" xfId="0" applyNumberFormat="1" applyFont="1" applyFill="1" applyAlignment="1">
      <alignment vertical="top"/>
    </xf>
    <xf numFmtId="49" fontId="15" fillId="0" borderId="0" xfId="0" applyNumberFormat="1" applyFont="1" applyAlignment="1">
      <alignment horizontal="left" vertical="top" wrapText="1"/>
    </xf>
    <xf numFmtId="0" fontId="15" fillId="0" borderId="16"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7" xfId="0" applyFont="1" applyBorder="1" applyAlignment="1">
      <alignment horizontal="center" vertical="center" wrapText="1"/>
    </xf>
    <xf numFmtId="0" fontId="42" fillId="0" borderId="11" xfId="0" applyFont="1" applyBorder="1" applyAlignment="1">
      <alignment horizontal="center" vertical="center" wrapText="1" shrinkToFit="1"/>
    </xf>
    <xf numFmtId="0" fontId="15" fillId="0" borderId="1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9" fontId="15" fillId="0" borderId="16" xfId="7" applyFont="1" applyBorder="1" applyAlignment="1">
      <alignment horizontal="center" vertical="center" wrapText="1"/>
    </xf>
    <xf numFmtId="9" fontId="15" fillId="0" borderId="22" xfId="7" applyFont="1" applyBorder="1" applyAlignment="1">
      <alignment horizontal="center" vertical="center" wrapText="1"/>
    </xf>
    <xf numFmtId="9" fontId="15" fillId="0" borderId="17" xfId="7" applyFont="1" applyBorder="1" applyAlignment="1">
      <alignment horizontal="center" vertical="center" wrapText="1"/>
    </xf>
    <xf numFmtId="178" fontId="15" fillId="0" borderId="16" xfId="0" applyNumberFormat="1" applyFont="1" applyBorder="1" applyAlignment="1">
      <alignment horizontal="center" vertical="center" wrapText="1"/>
    </xf>
    <xf numFmtId="178" fontId="15" fillId="0" borderId="22" xfId="0" applyNumberFormat="1" applyFont="1" applyBorder="1" applyAlignment="1">
      <alignment horizontal="center" vertical="center" wrapText="1"/>
    </xf>
    <xf numFmtId="178" fontId="15" fillId="0" borderId="17" xfId="0" applyNumberFormat="1" applyFont="1" applyBorder="1" applyAlignment="1">
      <alignment horizontal="center" vertical="center" wrapText="1"/>
    </xf>
    <xf numFmtId="9" fontId="15" fillId="0" borderId="20" xfId="7" applyFont="1" applyBorder="1" applyAlignment="1">
      <alignment horizontal="center" vertical="center" wrapText="1"/>
    </xf>
    <xf numFmtId="9" fontId="15" fillId="0" borderId="19" xfId="7" applyFont="1" applyBorder="1" applyAlignment="1">
      <alignment horizontal="center" vertical="center" wrapText="1"/>
    </xf>
    <xf numFmtId="9" fontId="15" fillId="0" borderId="21" xfId="7" applyFont="1" applyBorder="1" applyAlignment="1">
      <alignment horizontal="center" vertical="center" wrapText="1"/>
    </xf>
    <xf numFmtId="178" fontId="15" fillId="0" borderId="20" xfId="0" applyNumberFormat="1" applyFont="1" applyBorder="1" applyAlignment="1">
      <alignment horizontal="center" vertical="center" wrapText="1"/>
    </xf>
    <xf numFmtId="178" fontId="15" fillId="0" borderId="19" xfId="0" applyNumberFormat="1" applyFont="1" applyBorder="1" applyAlignment="1">
      <alignment horizontal="center" vertical="center" wrapText="1"/>
    </xf>
    <xf numFmtId="178" fontId="15" fillId="0" borderId="21" xfId="0" applyNumberFormat="1" applyFont="1" applyBorder="1" applyAlignment="1">
      <alignment horizontal="center" vertical="center" wrapText="1"/>
    </xf>
    <xf numFmtId="0" fontId="15" fillId="0" borderId="0" xfId="0" applyFont="1" applyBorder="1" applyAlignment="1">
      <alignment horizontal="center" vertical="center" wrapText="1"/>
    </xf>
    <xf numFmtId="9" fontId="15" fillId="0" borderId="0" xfId="7" applyFont="1" applyBorder="1" applyAlignment="1">
      <alignment horizontal="center" vertical="center" wrapText="1"/>
    </xf>
    <xf numFmtId="178" fontId="15" fillId="0" borderId="0" xfId="0" applyNumberFormat="1" applyFont="1" applyBorder="1" applyAlignment="1">
      <alignment horizontal="center" vertical="center" wrapText="1"/>
    </xf>
    <xf numFmtId="0" fontId="15" fillId="0" borderId="0" xfId="0" applyFont="1" applyBorder="1" applyAlignment="1">
      <alignment horizontal="left" vertical="center"/>
    </xf>
    <xf numFmtId="0" fontId="49" fillId="0" borderId="0" xfId="0" applyFont="1" applyBorder="1" applyAlignment="1">
      <alignment horizontal="left" vertical="center"/>
    </xf>
    <xf numFmtId="0" fontId="49" fillId="0" borderId="0" xfId="0" applyFont="1" applyBorder="1" applyAlignment="1">
      <alignment vertical="center"/>
    </xf>
    <xf numFmtId="9" fontId="15" fillId="0" borderId="0" xfId="7" applyFont="1" applyBorder="1" applyAlignment="1">
      <alignment vertical="center" wrapText="1"/>
    </xf>
    <xf numFmtId="178" fontId="15" fillId="0" borderId="0" xfId="0" applyNumberFormat="1" applyFont="1" applyBorder="1" applyAlignment="1">
      <alignment vertical="center" wrapText="1"/>
    </xf>
    <xf numFmtId="49" fontId="15" fillId="0" borderId="0" xfId="0" applyNumberFormat="1" applyFont="1" applyFill="1" applyAlignment="1">
      <alignment vertical="top" wrapText="1"/>
    </xf>
    <xf numFmtId="0" fontId="48" fillId="0" borderId="0" xfId="0" applyFont="1">
      <alignment vertical="center"/>
    </xf>
    <xf numFmtId="0" fontId="15" fillId="0" borderId="0" xfId="0" applyFont="1" applyBorder="1" applyAlignment="1">
      <alignment horizontal="right" vertical="center" wrapText="1"/>
    </xf>
    <xf numFmtId="179" fontId="15" fillId="0" borderId="0" xfId="0" applyNumberFormat="1" applyFont="1" applyBorder="1" applyAlignment="1">
      <alignment horizontal="center" vertical="center" wrapText="1"/>
    </xf>
    <xf numFmtId="179" fontId="15" fillId="0" borderId="0" xfId="0" applyNumberFormat="1" applyFont="1" applyBorder="1" applyAlignment="1">
      <alignment vertical="center" wrapText="1"/>
    </xf>
    <xf numFmtId="179" fontId="15" fillId="0" borderId="0" xfId="0" applyNumberFormat="1" applyFont="1" applyBorder="1" applyAlignment="1">
      <alignment horizontal="right" vertical="center" wrapText="1"/>
    </xf>
    <xf numFmtId="0" fontId="15" fillId="0" borderId="0" xfId="0" applyFont="1" applyAlignment="1">
      <alignment horizontal="left" vertical="top"/>
    </xf>
    <xf numFmtId="49" fontId="15" fillId="0" borderId="0" xfId="0" applyNumberFormat="1" applyFont="1" applyFill="1">
      <alignment vertical="center"/>
    </xf>
    <xf numFmtId="0" fontId="48" fillId="0" borderId="0" xfId="0" applyFont="1" applyAlignment="1">
      <alignment horizontal="left" vertical="center" wrapText="1"/>
    </xf>
    <xf numFmtId="0" fontId="15" fillId="0" borderId="0" xfId="0" applyFont="1" applyAlignment="1">
      <alignment horizontal="right" vertical="center" wrapText="1"/>
    </xf>
    <xf numFmtId="0" fontId="15" fillId="0" borderId="0" xfId="0" applyFont="1" applyAlignment="1">
      <alignment horizontal="center" vertical="center" wrapText="1"/>
    </xf>
    <xf numFmtId="179" fontId="15" fillId="0" borderId="0" xfId="0" applyNumberFormat="1" applyFont="1" applyAlignment="1">
      <alignment horizontal="right" vertical="center" wrapText="1"/>
    </xf>
    <xf numFmtId="3" fontId="15" fillId="0" borderId="0" xfId="0" applyNumberFormat="1" applyFont="1">
      <alignment vertical="center"/>
    </xf>
    <xf numFmtId="0" fontId="23" fillId="0" borderId="0" xfId="0" applyFont="1" applyAlignment="1">
      <alignment horizontal="right" vertical="center"/>
    </xf>
    <xf numFmtId="3" fontId="31" fillId="0" borderId="0" xfId="8" applyNumberFormat="1" applyFont="1">
      <alignment vertical="center"/>
    </xf>
    <xf numFmtId="0" fontId="15" fillId="0" borderId="11" xfId="0" applyFont="1" applyBorder="1" applyAlignment="1">
      <alignment horizontal="center" vertical="center"/>
    </xf>
    <xf numFmtId="178" fontId="15" fillId="0" borderId="11" xfId="0" applyNumberFormat="1" applyFont="1" applyBorder="1" applyAlignment="1">
      <alignment horizontal="center" vertical="center"/>
    </xf>
    <xf numFmtId="0" fontId="15" fillId="0" borderId="18" xfId="0" applyFont="1" applyBorder="1" applyAlignment="1">
      <alignment horizontal="left" vertical="center"/>
    </xf>
    <xf numFmtId="0" fontId="15" fillId="0" borderId="8" xfId="0" applyFont="1" applyBorder="1" applyAlignment="1">
      <alignment horizontal="left" vertical="center"/>
    </xf>
    <xf numFmtId="0" fontId="15" fillId="0" borderId="14" xfId="0" applyFont="1" applyBorder="1" applyAlignment="1">
      <alignment horizontal="left" vertical="center"/>
    </xf>
    <xf numFmtId="180" fontId="15" fillId="0" borderId="11" xfId="0" applyNumberFormat="1" applyFont="1" applyBorder="1" applyAlignment="1">
      <alignment horizontal="right" vertical="center"/>
    </xf>
    <xf numFmtId="0" fontId="15" fillId="0" borderId="22" xfId="0" applyFont="1" applyBorder="1" applyAlignment="1">
      <alignment horizontal="left" vertical="top" wrapText="1"/>
    </xf>
    <xf numFmtId="0" fontId="15" fillId="0" borderId="0" xfId="0" applyFont="1" applyBorder="1" applyAlignment="1">
      <alignment horizontal="left" vertical="top" wrapText="1"/>
    </xf>
    <xf numFmtId="180" fontId="15" fillId="0" borderId="19" xfId="0" applyNumberFormat="1" applyFont="1" applyFill="1" applyBorder="1" applyAlignment="1">
      <alignment horizontal="right" vertical="center"/>
    </xf>
    <xf numFmtId="180" fontId="15" fillId="0" borderId="19" xfId="0" applyNumberFormat="1" applyFont="1" applyBorder="1">
      <alignment vertical="center"/>
    </xf>
    <xf numFmtId="180" fontId="15" fillId="0" borderId="0" xfId="0" applyNumberFormat="1" applyFont="1" applyFill="1" applyAlignment="1">
      <alignment horizontal="right" vertical="center"/>
    </xf>
    <xf numFmtId="180" fontId="15" fillId="0" borderId="0" xfId="0" applyNumberFormat="1" applyFont="1">
      <alignment vertical="center"/>
    </xf>
    <xf numFmtId="180" fontId="15" fillId="0" borderId="0" xfId="0" applyNumberFormat="1" applyFont="1" applyAlignment="1">
      <alignment horizontal="right" vertical="center"/>
    </xf>
    <xf numFmtId="38" fontId="15" fillId="0" borderId="0" xfId="9" applyFont="1">
      <alignment vertical="center"/>
    </xf>
    <xf numFmtId="181" fontId="15" fillId="0" borderId="0" xfId="0" applyNumberFormat="1" applyFont="1">
      <alignment vertical="center"/>
    </xf>
    <xf numFmtId="180" fontId="15" fillId="0" borderId="19" xfId="0" applyNumberFormat="1" applyFont="1" applyBorder="1" applyAlignment="1">
      <alignment horizontal="right" vertical="center"/>
    </xf>
  </cellXfs>
  <cellStyles count="10">
    <cellStyle name="パーセント 2" xfId="7"/>
    <cellStyle name="桁区切り" xfId="1" builtinId="6"/>
    <cellStyle name="桁区切り 2" xfId="9"/>
    <cellStyle name="標準" xfId="0" builtinId="0"/>
    <cellStyle name="標準 2" xfId="2"/>
    <cellStyle name="標準 2 2" xfId="8"/>
    <cellStyle name="標準_03.04.01.財務諸表雛形_様式_桜内案１" xfId="3"/>
    <cellStyle name="標準_03.04.01.財務諸表雛形_様式_桜内案１_コピー03　普通会計４表2006.12.23_仕訳" xfId="4"/>
    <cellStyle name="標準_別冊１　Ｐ2～Ｐ5　普通会計４表20070113_仕訳" xfId="5"/>
    <cellStyle name="標準１" xfId="6"/>
  </cellStyles>
  <dxfs count="22">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drawings/drawing1.xml><?xml version="1.0" encoding="utf-8"?>
<xdr:wsDr xmlns:xdr="http://schemas.openxmlformats.org/drawingml/2006/spreadsheetDrawing" xmlns:a="http://schemas.openxmlformats.org/drawingml/2006/main">
  <xdr:twoCellAnchor>
    <xdr:from>
      <xdr:col>30</xdr:col>
      <xdr:colOff>26193</xdr:colOff>
      <xdr:row>3</xdr:row>
      <xdr:rowOff>25854</xdr:rowOff>
    </xdr:from>
    <xdr:to>
      <xdr:col>33</xdr:col>
      <xdr:colOff>247990</xdr:colOff>
      <xdr:row>6</xdr:row>
      <xdr:rowOff>133350</xdr:rowOff>
    </xdr:to>
    <xdr:sp macro="" textlink="">
      <xdr:nvSpPr>
        <xdr:cNvPr id="2" name="Rectangle 10"/>
        <xdr:cNvSpPr>
          <a:spLocks noChangeArrowheads="1"/>
        </xdr:cNvSpPr>
      </xdr:nvSpPr>
      <xdr:spPr bwMode="auto">
        <a:xfrm>
          <a:off x="8189118" y="606879"/>
          <a:ext cx="2279197" cy="631371"/>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2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3</xdr:row>
      <xdr:rowOff>92529</xdr:rowOff>
    </xdr:from>
    <xdr:to>
      <xdr:col>20</xdr:col>
      <xdr:colOff>221797</xdr:colOff>
      <xdr:row>7</xdr:row>
      <xdr:rowOff>0</xdr:rowOff>
    </xdr:to>
    <xdr:sp macro="" textlink="">
      <xdr:nvSpPr>
        <xdr:cNvPr id="2" name="Rectangle 10"/>
        <xdr:cNvSpPr>
          <a:spLocks noChangeArrowheads="1"/>
        </xdr:cNvSpPr>
      </xdr:nvSpPr>
      <xdr:spPr bwMode="auto">
        <a:xfrm>
          <a:off x="4162425" y="787854"/>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0</xdr:colOff>
      <xdr:row>4</xdr:row>
      <xdr:rowOff>0</xdr:rowOff>
    </xdr:from>
    <xdr:to>
      <xdr:col>24</xdr:col>
      <xdr:colOff>221797</xdr:colOff>
      <xdr:row>6</xdr:row>
      <xdr:rowOff>317046</xdr:rowOff>
    </xdr:to>
    <xdr:sp macro="" textlink="">
      <xdr:nvSpPr>
        <xdr:cNvPr id="2" name="Rectangle 10"/>
        <xdr:cNvSpPr>
          <a:spLocks noChangeArrowheads="1"/>
        </xdr:cNvSpPr>
      </xdr:nvSpPr>
      <xdr:spPr bwMode="auto">
        <a:xfrm>
          <a:off x="4419600" y="828675"/>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4329</xdr:colOff>
      <xdr:row>3</xdr:row>
      <xdr:rowOff>157596</xdr:rowOff>
    </xdr:from>
    <xdr:to>
      <xdr:col>19</xdr:col>
      <xdr:colOff>222662</xdr:colOff>
      <xdr:row>8</xdr:row>
      <xdr:rowOff>11380</xdr:rowOff>
    </xdr:to>
    <xdr:sp macro="" textlink="">
      <xdr:nvSpPr>
        <xdr:cNvPr id="2" name="Rectangle 10"/>
        <xdr:cNvSpPr>
          <a:spLocks noChangeArrowheads="1"/>
        </xdr:cNvSpPr>
      </xdr:nvSpPr>
      <xdr:spPr bwMode="auto">
        <a:xfrm>
          <a:off x="3747654" y="738621"/>
          <a:ext cx="2275733" cy="711034"/>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drawings/drawing4.xml" Type="http://schemas.openxmlformats.org/officeDocument/2006/relationships/drawing"/>
</Relationships>

</file>

<file path=xl/worksheets/_rels/sheet6.xml.rels><?xml version="1.0" encoding="UTF-8" standalone="yes"?>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yes"?>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E283"/>
  <sheetViews>
    <sheetView showGridLines="0" tabSelected="1" zoomScaleNormal="100" zoomScaleSheetLayoutView="100" workbookViewId="0"/>
  </sheetViews>
  <sheetFormatPr defaultRowHeight="18" customHeight="1" outlineLevelRow="1"/>
  <cols>
    <col min="1" max="1" customWidth="true" style="26" width="0.625" collapsed="true"/>
    <col min="2" max="12" customWidth="true" style="26" width="3.625" collapsed="true"/>
    <col min="13" max="14" customWidth="true" style="26" width="8.375" collapsed="true"/>
    <col min="15" max="15" customWidth="true" style="26" width="0.5" collapsed="true"/>
    <col min="16" max="26" customWidth="true" style="26" width="3.625" collapsed="true"/>
    <col min="27" max="28" customWidth="true" style="26" width="8.375" collapsed="true"/>
    <col min="29" max="29" customWidth="true" style="26" width="0.5" collapsed="true"/>
    <col min="30" max="30" customWidth="true" style="26" width="0.625" collapsed="true"/>
    <col min="31" max="16384" style="26" width="9.0" collapsed="true"/>
  </cols>
  <sheetData>
    <row r="1" spans="2:31" ht="13.5">
      <c r="B1" s="412" t="s">
        <v>133</v>
      </c>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80"/>
    </row>
    <row r="2" spans="2:31" ht="18.75">
      <c r="B2" s="413" t="s">
        <v>0</v>
      </c>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134"/>
    </row>
    <row r="3" spans="2:31" ht="13.5">
      <c r="B3" s="414" t="str">
        <f>"（" &amp; AE5 &amp; "現在）"</f>
        <v>（43190.0現在）</v>
      </c>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135"/>
    </row>
    <row r="4" spans="2:31" s="30" customFormat="1" ht="14.25" thickBot="1">
      <c r="B4" s="213" t="str">
        <f>IF(B69=0,"",B69)</f>
        <v/>
      </c>
      <c r="C4" s="20"/>
      <c r="D4" s="20"/>
      <c r="E4" s="20"/>
      <c r="F4" s="20"/>
      <c r="G4" s="20"/>
      <c r="H4" s="67"/>
      <c r="I4" s="67"/>
      <c r="J4" s="67"/>
      <c r="K4" s="67"/>
      <c r="L4" s="67"/>
      <c r="M4" s="67"/>
      <c r="N4" s="67"/>
      <c r="O4" s="67"/>
      <c r="P4" s="67"/>
      <c r="Q4" s="67"/>
      <c r="R4" s="67"/>
      <c r="S4" s="67"/>
      <c r="T4" s="67"/>
      <c r="U4" s="67"/>
      <c r="V4" s="67"/>
      <c r="W4" s="67"/>
      <c r="X4" s="67"/>
      <c r="Y4" s="67"/>
      <c r="Z4" s="67"/>
      <c r="AA4" s="67"/>
      <c r="AB4" s="214" t="str">
        <f>"（単位：" &amp; AE4 &amp; "）"</f>
        <v>（単位： 千円）</v>
      </c>
      <c r="AC4" s="214"/>
      <c r="AE4" s="30" t="str">
        <f>IF(AB69=1000, " 千円", IF(AB69=1000000, " 百万円", "円"))</f>
        <v> 千円</v>
      </c>
    </row>
    <row r="5" spans="2:31" s="33" customFormat="1" ht="14.25" thickBot="1">
      <c r="B5" s="415" t="s">
        <v>1</v>
      </c>
      <c r="C5" s="416"/>
      <c r="D5" s="416"/>
      <c r="E5" s="416"/>
      <c r="F5" s="416"/>
      <c r="G5" s="416"/>
      <c r="H5" s="416"/>
      <c r="I5" s="417"/>
      <c r="J5" s="417"/>
      <c r="K5" s="417"/>
      <c r="L5" s="417"/>
      <c r="M5" s="415" t="s">
        <v>2</v>
      </c>
      <c r="N5" s="416"/>
      <c r="O5" s="420"/>
      <c r="P5" s="416" t="s">
        <v>1</v>
      </c>
      <c r="Q5" s="416"/>
      <c r="R5" s="416"/>
      <c r="S5" s="416"/>
      <c r="T5" s="416"/>
      <c r="U5" s="416"/>
      <c r="V5" s="416"/>
      <c r="W5" s="416"/>
      <c r="X5" s="416"/>
      <c r="Y5" s="416"/>
      <c r="Z5" s="416"/>
      <c r="AA5" s="415" t="s">
        <v>2</v>
      </c>
      <c r="AB5" s="416"/>
      <c r="AC5" s="420"/>
      <c r="AE5" s="34" t="str">
        <f>TEXT(B68,"ggge年m月d日")</f>
        <v>43190.0</v>
      </c>
    </row>
    <row r="6" spans="2:31" s="41" customFormat="1" ht="14.65" customHeight="1">
      <c r="B6" s="215" t="s">
        <v>3</v>
      </c>
      <c r="C6" s="63"/>
      <c r="D6" s="64"/>
      <c r="E6" s="65"/>
      <c r="F6" s="65"/>
      <c r="G6" s="65"/>
      <c r="H6" s="65"/>
      <c r="I6" s="63"/>
      <c r="J6" s="63"/>
      <c r="K6" s="63"/>
      <c r="L6" s="63"/>
      <c r="M6" s="418"/>
      <c r="N6" s="419"/>
      <c r="O6" s="235"/>
      <c r="P6" s="66" t="s">
        <v>4</v>
      </c>
      <c r="Q6" s="66"/>
      <c r="R6" s="66"/>
      <c r="S6" s="66"/>
      <c r="T6" s="66"/>
      <c r="U6" s="66"/>
      <c r="V6" s="67"/>
      <c r="W6" s="20"/>
      <c r="X6" s="20"/>
      <c r="Y6" s="20"/>
      <c r="Z6" s="20"/>
      <c r="AA6" s="404"/>
      <c r="AB6" s="405"/>
      <c r="AC6" s="218"/>
    </row>
    <row r="7" spans="2:31" s="41" customFormat="1" ht="14.65" customHeight="1">
      <c r="B7" s="216"/>
      <c r="C7" s="64" t="s">
        <v>5</v>
      </c>
      <c r="D7" s="64"/>
      <c r="E7" s="64"/>
      <c r="F7" s="64"/>
      <c r="G7" s="64"/>
      <c r="H7" s="64"/>
      <c r="I7" s="63"/>
      <c r="J7" s="63"/>
      <c r="K7" s="63"/>
      <c r="L7" s="63"/>
      <c r="M7" s="402" t="n">
        <f t="shared" ref="M7:M38" si="0">IF(ABS(M72)&lt;$AB$69,IF(ABS(M72)&gt;0,0,"-"),ROUND(M72/$AB$69,0))</f>
        <v>4.8546818E7</v>
      </c>
      <c r="N7" s="403"/>
      <c r="O7" s="236"/>
      <c r="P7" s="66"/>
      <c r="Q7" s="64" t="s">
        <v>6</v>
      </c>
      <c r="R7" s="64"/>
      <c r="S7" s="64"/>
      <c r="T7" s="64"/>
      <c r="U7" s="64"/>
      <c r="V7" s="63"/>
      <c r="W7" s="63"/>
      <c r="X7" s="63"/>
      <c r="Y7" s="63"/>
      <c r="Z7" s="63"/>
      <c r="AA7" s="402" t="n">
        <f t="shared" ref="AA7:AA22" si="1">IF(ABS(AA72)&lt;$AB$69,IF(ABS(AA72)&gt;0,0,"-"),ROUND(AA72/$AB$69,0))</f>
        <v>4005275.0</v>
      </c>
      <c r="AB7" s="403"/>
      <c r="AC7" s="236"/>
    </row>
    <row r="8" spans="2:31" s="41" customFormat="1" ht="14.65" customHeight="1">
      <c r="B8" s="216"/>
      <c r="C8" s="64"/>
      <c r="D8" s="64" t="s">
        <v>7</v>
      </c>
      <c r="E8" s="64"/>
      <c r="F8" s="64"/>
      <c r="G8" s="64"/>
      <c r="H8" s="64"/>
      <c r="I8" s="63"/>
      <c r="J8" s="63"/>
      <c r="K8" s="63"/>
      <c r="L8" s="63"/>
      <c r="M8" s="402" t="n">
        <f t="shared" si="0"/>
        <v>4.7309793E7</v>
      </c>
      <c r="N8" s="403"/>
      <c r="O8" s="236"/>
      <c r="P8" s="66"/>
      <c r="Q8" s="64"/>
      <c r="R8" s="64" t="s">
        <v>8</v>
      </c>
      <c r="S8" s="64"/>
      <c r="T8" s="64"/>
      <c r="U8" s="64"/>
      <c r="V8" s="63"/>
      <c r="W8" s="63"/>
      <c r="X8" s="63"/>
      <c r="Y8" s="63"/>
      <c r="Z8" s="63"/>
      <c r="AA8" s="402" t="n">
        <f t="shared" si="1"/>
        <v>3138265.0</v>
      </c>
      <c r="AB8" s="403"/>
      <c r="AC8" s="236"/>
    </row>
    <row r="9" spans="2:31" s="41" customFormat="1" ht="14.65" customHeight="1">
      <c r="B9" s="216"/>
      <c r="C9" s="64"/>
      <c r="D9" s="64"/>
      <c r="E9" s="64" t="s">
        <v>9</v>
      </c>
      <c r="F9" s="64"/>
      <c r="G9" s="64"/>
      <c r="H9" s="64"/>
      <c r="I9" s="63"/>
      <c r="J9" s="63"/>
      <c r="K9" s="63"/>
      <c r="L9" s="63"/>
      <c r="M9" s="402" t="n">
        <f t="shared" si="0"/>
        <v>1.1870828E7</v>
      </c>
      <c r="N9" s="403"/>
      <c r="O9" s="236"/>
      <c r="P9" s="66"/>
      <c r="Q9" s="64"/>
      <c r="R9" s="68" t="s">
        <v>10</v>
      </c>
      <c r="S9" s="64"/>
      <c r="T9" s="64"/>
      <c r="U9" s="64"/>
      <c r="V9" s="63"/>
      <c r="W9" s="63"/>
      <c r="X9" s="63"/>
      <c r="Y9" s="63"/>
      <c r="Z9" s="63"/>
      <c r="AA9" s="402" t="str">
        <f t="shared" si="1"/>
        <v>-</v>
      </c>
      <c r="AB9" s="403"/>
      <c r="AC9" s="236"/>
    </row>
    <row r="10" spans="2:31" s="41" customFormat="1" ht="14.65" customHeight="1">
      <c r="B10" s="216"/>
      <c r="C10" s="64"/>
      <c r="D10" s="64"/>
      <c r="E10" s="64"/>
      <c r="F10" s="64" t="s">
        <v>11</v>
      </c>
      <c r="G10" s="64"/>
      <c r="H10" s="64"/>
      <c r="I10" s="63"/>
      <c r="J10" s="63"/>
      <c r="K10" s="63"/>
      <c r="L10" s="63"/>
      <c r="M10" s="402" t="n">
        <f t="shared" si="0"/>
        <v>3860161.0</v>
      </c>
      <c r="N10" s="403"/>
      <c r="O10" s="236"/>
      <c r="P10" s="66"/>
      <c r="Q10" s="64"/>
      <c r="R10" s="64" t="s">
        <v>12</v>
      </c>
      <c r="S10" s="64"/>
      <c r="T10" s="64"/>
      <c r="U10" s="64"/>
      <c r="V10" s="63"/>
      <c r="W10" s="63"/>
      <c r="X10" s="63"/>
      <c r="Y10" s="63"/>
      <c r="Z10" s="63"/>
      <c r="AA10" s="402" t="n">
        <f t="shared" si="1"/>
        <v>867010.0</v>
      </c>
      <c r="AB10" s="403"/>
      <c r="AC10" s="236"/>
    </row>
    <row r="11" spans="2:31" s="41" customFormat="1" ht="14.65" customHeight="1">
      <c r="B11" s="216"/>
      <c r="C11" s="64"/>
      <c r="D11" s="64"/>
      <c r="E11" s="64"/>
      <c r="F11" s="64" t="s">
        <v>13</v>
      </c>
      <c r="G11" s="64"/>
      <c r="H11" s="64"/>
      <c r="I11" s="63"/>
      <c r="J11" s="63"/>
      <c r="K11" s="63"/>
      <c r="L11" s="63"/>
      <c r="M11" s="402" t="n">
        <f t="shared" si="0"/>
        <v>3433781.0</v>
      </c>
      <c r="N11" s="403"/>
      <c r="O11" s="236"/>
      <c r="P11" s="66"/>
      <c r="Q11" s="64"/>
      <c r="R11" s="64" t="s">
        <v>14</v>
      </c>
      <c r="S11" s="64"/>
      <c r="T11" s="64"/>
      <c r="U11" s="64"/>
      <c r="V11" s="63"/>
      <c r="W11" s="63"/>
      <c r="X11" s="63"/>
      <c r="Y11" s="63"/>
      <c r="Z11" s="63"/>
      <c r="AA11" s="402" t="str">
        <f t="shared" si="1"/>
        <v>-</v>
      </c>
      <c r="AB11" s="403"/>
      <c r="AC11" s="236"/>
    </row>
    <row r="12" spans="2:31" s="41" customFormat="1" ht="14.65" customHeight="1">
      <c r="B12" s="216"/>
      <c r="C12" s="64"/>
      <c r="D12" s="64"/>
      <c r="E12" s="64"/>
      <c r="F12" s="64" t="s">
        <v>15</v>
      </c>
      <c r="G12" s="64"/>
      <c r="H12" s="64"/>
      <c r="I12" s="63"/>
      <c r="J12" s="63"/>
      <c r="K12" s="63"/>
      <c r="L12" s="63"/>
      <c r="M12" s="402" t="n">
        <f t="shared" si="0"/>
        <v>5690737.0</v>
      </c>
      <c r="N12" s="403"/>
      <c r="O12" s="236"/>
      <c r="P12" s="66"/>
      <c r="Q12" s="66"/>
      <c r="R12" s="64" t="s">
        <v>16</v>
      </c>
      <c r="S12" s="64"/>
      <c r="T12" s="64"/>
      <c r="U12" s="64"/>
      <c r="V12" s="63"/>
      <c r="W12" s="63"/>
      <c r="X12" s="63"/>
      <c r="Y12" s="63"/>
      <c r="Z12" s="63"/>
      <c r="AA12" s="402" t="str">
        <f t="shared" si="1"/>
        <v>-</v>
      </c>
      <c r="AB12" s="403"/>
      <c r="AC12" s="236"/>
    </row>
    <row r="13" spans="2:31" s="41" customFormat="1" ht="14.65" customHeight="1">
      <c r="B13" s="216"/>
      <c r="C13" s="64"/>
      <c r="D13" s="64"/>
      <c r="E13" s="64"/>
      <c r="F13" s="64" t="s">
        <v>17</v>
      </c>
      <c r="G13" s="64"/>
      <c r="H13" s="64"/>
      <c r="I13" s="63"/>
      <c r="J13" s="63"/>
      <c r="K13" s="63"/>
      <c r="L13" s="63"/>
      <c r="M13" s="402" t="n">
        <f t="shared" si="0"/>
        <v>-4036582.0</v>
      </c>
      <c r="N13" s="403"/>
      <c r="O13" s="236"/>
      <c r="P13" s="66"/>
      <c r="Q13" s="64" t="s">
        <v>424</v>
      </c>
      <c r="R13" s="64"/>
      <c r="S13" s="64"/>
      <c r="T13" s="64"/>
      <c r="U13" s="64"/>
      <c r="V13" s="63"/>
      <c r="W13" s="63"/>
      <c r="X13" s="63"/>
      <c r="Y13" s="63"/>
      <c r="Z13" s="63"/>
      <c r="AA13" s="402" t="n">
        <f t="shared" si="1"/>
        <v>728309.0</v>
      </c>
      <c r="AB13" s="403"/>
      <c r="AC13" s="236"/>
    </row>
    <row r="14" spans="2:31" s="41" customFormat="1" ht="14.65" customHeight="1">
      <c r="B14" s="216"/>
      <c r="C14" s="64"/>
      <c r="D14" s="64"/>
      <c r="E14" s="64"/>
      <c r="F14" s="64" t="s">
        <v>18</v>
      </c>
      <c r="G14" s="64"/>
      <c r="H14" s="64"/>
      <c r="I14" s="63"/>
      <c r="J14" s="63"/>
      <c r="K14" s="63"/>
      <c r="L14" s="63"/>
      <c r="M14" s="402" t="n">
        <f t="shared" si="0"/>
        <v>6888472.0</v>
      </c>
      <c r="N14" s="403"/>
      <c r="O14" s="236"/>
      <c r="P14" s="66"/>
      <c r="Q14" s="66"/>
      <c r="R14" s="68" t="s">
        <v>19</v>
      </c>
      <c r="S14" s="64"/>
      <c r="T14" s="64"/>
      <c r="U14" s="64"/>
      <c r="V14" s="63"/>
      <c r="W14" s="63"/>
      <c r="X14" s="63"/>
      <c r="Y14" s="63"/>
      <c r="Z14" s="63"/>
      <c r="AA14" s="402" t="n">
        <f t="shared" si="1"/>
        <v>679375.0</v>
      </c>
      <c r="AB14" s="403"/>
      <c r="AC14" s="236"/>
    </row>
    <row r="15" spans="2:31" s="41" customFormat="1" ht="14.65" customHeight="1">
      <c r="B15" s="216"/>
      <c r="C15" s="64"/>
      <c r="D15" s="64"/>
      <c r="E15" s="64"/>
      <c r="F15" s="64" t="s">
        <v>20</v>
      </c>
      <c r="G15" s="64"/>
      <c r="H15" s="64"/>
      <c r="I15" s="63"/>
      <c r="J15" s="63"/>
      <c r="K15" s="63"/>
      <c r="L15" s="63"/>
      <c r="M15" s="402" t="n">
        <f t="shared" si="0"/>
        <v>-3965739.0</v>
      </c>
      <c r="N15" s="403"/>
      <c r="O15" s="236"/>
      <c r="P15" s="66"/>
      <c r="Q15" s="66"/>
      <c r="R15" s="68" t="s">
        <v>21</v>
      </c>
      <c r="S15" s="68"/>
      <c r="T15" s="68"/>
      <c r="U15" s="68"/>
      <c r="V15" s="69"/>
      <c r="W15" s="69"/>
      <c r="X15" s="69"/>
      <c r="Y15" s="69"/>
      <c r="Z15" s="69"/>
      <c r="AA15" s="402" t="str">
        <f t="shared" si="1"/>
        <v>-</v>
      </c>
      <c r="AB15" s="403"/>
      <c r="AC15" s="236"/>
    </row>
    <row r="16" spans="2:31" s="41" customFormat="1" ht="14.65" customHeight="1">
      <c r="B16" s="216"/>
      <c r="C16" s="64"/>
      <c r="D16" s="64"/>
      <c r="E16" s="64"/>
      <c r="F16" s="64" t="s">
        <v>425</v>
      </c>
      <c r="G16" s="70"/>
      <c r="H16" s="70"/>
      <c r="I16" s="71"/>
      <c r="J16" s="71"/>
      <c r="K16" s="71"/>
      <c r="L16" s="71"/>
      <c r="M16" s="402" t="str">
        <f t="shared" si="0"/>
        <v>-</v>
      </c>
      <c r="N16" s="403"/>
      <c r="O16" s="236"/>
      <c r="P16" s="66"/>
      <c r="Q16" s="66"/>
      <c r="R16" s="68" t="s">
        <v>22</v>
      </c>
      <c r="S16" s="68"/>
      <c r="T16" s="68"/>
      <c r="U16" s="68"/>
      <c r="V16" s="69"/>
      <c r="W16" s="69"/>
      <c r="X16" s="69"/>
      <c r="Y16" s="69"/>
      <c r="Z16" s="69"/>
      <c r="AA16" s="402" t="str">
        <f t="shared" si="1"/>
        <v>-</v>
      </c>
      <c r="AB16" s="403"/>
      <c r="AC16" s="236"/>
    </row>
    <row r="17" spans="2:29" s="41" customFormat="1" ht="14.65" customHeight="1">
      <c r="B17" s="216"/>
      <c r="C17" s="64"/>
      <c r="D17" s="64"/>
      <c r="E17" s="64"/>
      <c r="F17" s="64" t="s">
        <v>426</v>
      </c>
      <c r="G17" s="70"/>
      <c r="H17" s="70"/>
      <c r="I17" s="71"/>
      <c r="J17" s="71"/>
      <c r="K17" s="71"/>
      <c r="L17" s="71"/>
      <c r="M17" s="402" t="str">
        <f t="shared" si="0"/>
        <v>-</v>
      </c>
      <c r="N17" s="403"/>
      <c r="O17" s="236"/>
      <c r="P17" s="72"/>
      <c r="Q17" s="66"/>
      <c r="R17" s="68" t="s">
        <v>450</v>
      </c>
      <c r="S17" s="68"/>
      <c r="T17" s="68"/>
      <c r="U17" s="68"/>
      <c r="V17" s="69"/>
      <c r="W17" s="69"/>
      <c r="X17" s="69"/>
      <c r="Y17" s="69"/>
      <c r="Z17" s="69"/>
      <c r="AA17" s="402" t="str">
        <f t="shared" si="1"/>
        <v>-</v>
      </c>
      <c r="AB17" s="403"/>
      <c r="AC17" s="236"/>
    </row>
    <row r="18" spans="2:29" s="41" customFormat="1" ht="14.65" customHeight="1">
      <c r="B18" s="216"/>
      <c r="C18" s="64"/>
      <c r="D18" s="64"/>
      <c r="E18" s="64"/>
      <c r="F18" s="64" t="s">
        <v>465</v>
      </c>
      <c r="G18" s="70"/>
      <c r="H18" s="70"/>
      <c r="I18" s="71"/>
      <c r="J18" s="71"/>
      <c r="K18" s="71"/>
      <c r="L18" s="71"/>
      <c r="M18" s="402" t="str">
        <f t="shared" si="0"/>
        <v>-</v>
      </c>
      <c r="N18" s="403"/>
      <c r="O18" s="236"/>
      <c r="P18" s="72"/>
      <c r="Q18" s="66"/>
      <c r="R18" s="68" t="s">
        <v>449</v>
      </c>
      <c r="S18" s="68"/>
      <c r="T18" s="68"/>
      <c r="U18" s="68"/>
      <c r="V18" s="69"/>
      <c r="W18" s="69"/>
      <c r="X18" s="69"/>
      <c r="Y18" s="69"/>
      <c r="Z18" s="69"/>
      <c r="AA18" s="402" t="str">
        <f t="shared" si="1"/>
        <v>-</v>
      </c>
      <c r="AB18" s="403"/>
      <c r="AC18" s="236"/>
    </row>
    <row r="19" spans="2:29" s="41" customFormat="1" ht="14.65" customHeight="1">
      <c r="B19" s="216"/>
      <c r="C19" s="64"/>
      <c r="D19" s="64"/>
      <c r="E19" s="64"/>
      <c r="F19" s="64" t="s">
        <v>427</v>
      </c>
      <c r="G19" s="70"/>
      <c r="H19" s="70"/>
      <c r="I19" s="71"/>
      <c r="J19" s="71"/>
      <c r="K19" s="71"/>
      <c r="L19" s="71"/>
      <c r="M19" s="402" t="str">
        <f t="shared" si="0"/>
        <v>-</v>
      </c>
      <c r="N19" s="403"/>
      <c r="O19" s="236"/>
      <c r="P19" s="66"/>
      <c r="Q19" s="66"/>
      <c r="R19" s="64" t="s">
        <v>448</v>
      </c>
      <c r="S19" s="64"/>
      <c r="T19" s="64"/>
      <c r="U19" s="64"/>
      <c r="V19" s="63"/>
      <c r="W19" s="63"/>
      <c r="X19" s="63"/>
      <c r="Y19" s="63"/>
      <c r="Z19" s="63"/>
      <c r="AA19" s="402" t="n">
        <f t="shared" si="1"/>
        <v>40436.0</v>
      </c>
      <c r="AB19" s="403"/>
      <c r="AC19" s="236"/>
    </row>
    <row r="20" spans="2:29" s="41" customFormat="1" ht="14.65" customHeight="1">
      <c r="B20" s="216"/>
      <c r="C20" s="64"/>
      <c r="D20" s="64"/>
      <c r="E20" s="64"/>
      <c r="F20" s="64" t="s">
        <v>23</v>
      </c>
      <c r="G20" s="70"/>
      <c r="H20" s="70"/>
      <c r="I20" s="71"/>
      <c r="J20" s="71"/>
      <c r="K20" s="71"/>
      <c r="L20" s="71"/>
      <c r="M20" s="402" t="str">
        <f t="shared" si="0"/>
        <v>-</v>
      </c>
      <c r="N20" s="403"/>
      <c r="O20" s="236"/>
      <c r="P20" s="66"/>
      <c r="Q20" s="66"/>
      <c r="R20" s="73" t="s">
        <v>428</v>
      </c>
      <c r="S20" s="66"/>
      <c r="T20" s="66"/>
      <c r="U20" s="66"/>
      <c r="V20" s="20"/>
      <c r="W20" s="20"/>
      <c r="X20" s="20"/>
      <c r="Y20" s="20"/>
      <c r="Z20" s="20"/>
      <c r="AA20" s="402" t="n">
        <f t="shared" si="1"/>
        <v>8499.0</v>
      </c>
      <c r="AB20" s="403"/>
      <c r="AC20" s="236"/>
    </row>
    <row r="21" spans="2:29" s="41" customFormat="1" ht="14.65" customHeight="1">
      <c r="B21" s="216"/>
      <c r="C21" s="64"/>
      <c r="D21" s="64"/>
      <c r="E21" s="64"/>
      <c r="F21" s="64" t="s">
        <v>443</v>
      </c>
      <c r="G21" s="70"/>
      <c r="H21" s="70"/>
      <c r="I21" s="71"/>
      <c r="J21" s="71"/>
      <c r="K21" s="71"/>
      <c r="L21" s="71"/>
      <c r="M21" s="402" t="str">
        <f t="shared" si="0"/>
        <v>-</v>
      </c>
      <c r="N21" s="403"/>
      <c r="O21" s="236"/>
      <c r="P21" s="66"/>
      <c r="Q21" s="66"/>
      <c r="R21" s="66" t="s">
        <v>451</v>
      </c>
      <c r="S21" s="66"/>
      <c r="T21" s="66"/>
      <c r="U21" s="66"/>
      <c r="V21" s="20"/>
      <c r="W21" s="20"/>
      <c r="X21" s="20"/>
      <c r="Y21" s="20"/>
      <c r="Z21" s="20"/>
      <c r="AA21" s="409" t="str">
        <f t="shared" si="1"/>
        <v>-</v>
      </c>
      <c r="AB21" s="410"/>
      <c r="AC21" s="236"/>
    </row>
    <row r="22" spans="2:29" s="41" customFormat="1" ht="14.65" customHeight="1">
      <c r="B22" s="216"/>
      <c r="C22" s="64"/>
      <c r="D22" s="64"/>
      <c r="E22" s="64"/>
      <c r="F22" s="64" t="s">
        <v>429</v>
      </c>
      <c r="G22" s="64"/>
      <c r="H22" s="64"/>
      <c r="I22" s="63"/>
      <c r="J22" s="63"/>
      <c r="K22" s="63"/>
      <c r="L22" s="63"/>
      <c r="M22" s="402" t="str">
        <f t="shared" si="0"/>
        <v>-</v>
      </c>
      <c r="N22" s="403"/>
      <c r="O22" s="236"/>
      <c r="P22" s="411" t="s">
        <v>463</v>
      </c>
      <c r="Q22" s="411"/>
      <c r="R22" s="411"/>
      <c r="S22" s="411"/>
      <c r="T22" s="411"/>
      <c r="U22" s="411"/>
      <c r="V22" s="411"/>
      <c r="W22" s="411"/>
      <c r="X22" s="411"/>
      <c r="Y22" s="411"/>
      <c r="Z22" s="411"/>
      <c r="AA22" s="402" t="n">
        <f t="shared" si="1"/>
        <v>4733585.0</v>
      </c>
      <c r="AB22" s="403"/>
      <c r="AC22" s="309"/>
    </row>
    <row r="23" spans="2:29" s="41" customFormat="1" ht="14.65" customHeight="1">
      <c r="B23" s="216"/>
      <c r="C23" s="64"/>
      <c r="D23" s="64"/>
      <c r="E23" s="64"/>
      <c r="F23" s="64" t="s">
        <v>445</v>
      </c>
      <c r="G23" s="64"/>
      <c r="H23" s="64"/>
      <c r="I23" s="63"/>
      <c r="J23" s="63"/>
      <c r="K23" s="63"/>
      <c r="L23" s="63"/>
      <c r="M23" s="402" t="str">
        <f t="shared" si="0"/>
        <v>-</v>
      </c>
      <c r="N23" s="403"/>
      <c r="O23" s="236"/>
      <c r="P23" s="66" t="s">
        <v>446</v>
      </c>
      <c r="Q23" s="74"/>
      <c r="R23" s="74"/>
      <c r="S23" s="74"/>
      <c r="T23" s="74"/>
      <c r="U23" s="74"/>
      <c r="V23" s="74"/>
      <c r="W23" s="74"/>
      <c r="X23" s="74"/>
      <c r="Y23" s="74"/>
      <c r="Z23" s="74"/>
      <c r="AA23" s="240"/>
      <c r="AB23" s="238"/>
      <c r="AC23" s="217"/>
    </row>
    <row r="24" spans="2:29" s="41" customFormat="1" ht="14.65" customHeight="1">
      <c r="B24" s="216"/>
      <c r="C24" s="64"/>
      <c r="D24" s="64"/>
      <c r="E24" s="64"/>
      <c r="F24" s="64" t="s">
        <v>24</v>
      </c>
      <c r="G24" s="64"/>
      <c r="H24" s="64"/>
      <c r="I24" s="63"/>
      <c r="J24" s="63"/>
      <c r="K24" s="63"/>
      <c r="L24" s="63"/>
      <c r="M24" s="402" t="str">
        <f t="shared" si="0"/>
        <v>-</v>
      </c>
      <c r="N24" s="403"/>
      <c r="O24" s="236"/>
      <c r="P24" s="66"/>
      <c r="Q24" s="68" t="s">
        <v>537</v>
      </c>
      <c r="R24" s="75"/>
      <c r="S24" s="75"/>
      <c r="T24" s="75"/>
      <c r="U24" s="75"/>
      <c r="V24" s="76"/>
      <c r="W24" s="76"/>
      <c r="X24" s="76"/>
      <c r="Y24" s="76"/>
      <c r="Z24" s="76"/>
      <c r="AA24" s="402" t="n">
        <f>IF(ABS(AA89)&lt;$AB$69,IF(ABS(AA89)&gt;0,0,"-"),ROUND(AA89/$AB$69,0))</f>
        <v>4.9327495E7</v>
      </c>
      <c r="AB24" s="403"/>
      <c r="AC24" s="236"/>
    </row>
    <row r="25" spans="2:29" s="41" customFormat="1" ht="14.65" customHeight="1">
      <c r="B25" s="216"/>
      <c r="C25" s="64"/>
      <c r="D25" s="64"/>
      <c r="E25" s="64" t="s">
        <v>462</v>
      </c>
      <c r="F25" s="64"/>
      <c r="G25" s="64"/>
      <c r="H25" s="64"/>
      <c r="I25" s="63"/>
      <c r="J25" s="63"/>
      <c r="K25" s="63"/>
      <c r="L25" s="63"/>
      <c r="M25" s="402" t="n">
        <f t="shared" si="0"/>
        <v>3.5404131E7</v>
      </c>
      <c r="N25" s="403"/>
      <c r="O25" s="236"/>
      <c r="P25" s="66"/>
      <c r="Q25" s="20" t="s">
        <v>447</v>
      </c>
      <c r="R25" s="75"/>
      <c r="S25" s="75"/>
      <c r="T25" s="75"/>
      <c r="U25" s="75"/>
      <c r="V25" s="76"/>
      <c r="W25" s="76"/>
      <c r="X25" s="76"/>
      <c r="Y25" s="76"/>
      <c r="Z25" s="76"/>
      <c r="AA25" s="402" t="n">
        <f>IF(ABS(AA90)&lt;$AB$69,IF(ABS(AA90)&gt;0,0,"-"),ROUND(AA90/$AB$69,0))</f>
        <v>-4570847.0</v>
      </c>
      <c r="AB25" s="403"/>
      <c r="AC25" s="236"/>
    </row>
    <row r="26" spans="2:29" s="41" customFormat="1" ht="14.65" customHeight="1">
      <c r="B26" s="216"/>
      <c r="C26" s="64"/>
      <c r="D26" s="64"/>
      <c r="E26" s="64"/>
      <c r="F26" s="64" t="s">
        <v>11</v>
      </c>
      <c r="G26" s="64"/>
      <c r="H26" s="64"/>
      <c r="I26" s="63"/>
      <c r="J26" s="63"/>
      <c r="K26" s="63"/>
      <c r="L26" s="63"/>
      <c r="M26" s="402" t="n">
        <f t="shared" si="0"/>
        <v>9326.0</v>
      </c>
      <c r="N26" s="403"/>
      <c r="O26" s="236"/>
      <c r="P26" s="20"/>
      <c r="Q26" s="20"/>
      <c r="R26" s="20"/>
      <c r="S26" s="20"/>
      <c r="T26" s="20"/>
      <c r="U26" s="20"/>
      <c r="V26" s="20"/>
      <c r="W26" s="20"/>
      <c r="X26" s="20"/>
      <c r="Y26" s="20"/>
      <c r="Z26" s="20"/>
      <c r="AA26" s="404"/>
      <c r="AB26" s="405"/>
      <c r="AC26" s="218"/>
    </row>
    <row r="27" spans="2:29" s="41" customFormat="1" ht="14.65" customHeight="1">
      <c r="B27" s="216"/>
      <c r="C27" s="64"/>
      <c r="D27" s="64"/>
      <c r="E27" s="64"/>
      <c r="F27" s="64" t="s">
        <v>466</v>
      </c>
      <c r="G27" s="64"/>
      <c r="H27" s="64"/>
      <c r="I27" s="63"/>
      <c r="J27" s="63"/>
      <c r="K27" s="63"/>
      <c r="L27" s="63"/>
      <c r="M27" s="402" t="str">
        <f t="shared" si="0"/>
        <v>-</v>
      </c>
      <c r="N27" s="403"/>
      <c r="O27" s="236"/>
      <c r="P27" s="20"/>
      <c r="Q27" s="20"/>
      <c r="R27" s="20"/>
      <c r="S27" s="20"/>
      <c r="T27" s="20"/>
      <c r="U27" s="20"/>
      <c r="V27" s="20"/>
      <c r="W27" s="20"/>
      <c r="X27" s="20"/>
      <c r="Y27" s="20"/>
      <c r="Z27" s="20"/>
      <c r="AA27" s="404"/>
      <c r="AB27" s="405"/>
      <c r="AC27" s="218"/>
    </row>
    <row r="28" spans="2:29" s="41" customFormat="1" ht="14.65" customHeight="1">
      <c r="B28" s="216"/>
      <c r="C28" s="64"/>
      <c r="D28" s="64"/>
      <c r="E28" s="64"/>
      <c r="F28" s="64" t="s">
        <v>444</v>
      </c>
      <c r="G28" s="64"/>
      <c r="H28" s="64"/>
      <c r="I28" s="63"/>
      <c r="J28" s="63"/>
      <c r="K28" s="63"/>
      <c r="L28" s="63"/>
      <c r="M28" s="402" t="str">
        <f t="shared" si="0"/>
        <v>-</v>
      </c>
      <c r="N28" s="403"/>
      <c r="O28" s="236"/>
      <c r="P28" s="20"/>
      <c r="Q28" s="20"/>
      <c r="R28" s="20"/>
      <c r="S28" s="20"/>
      <c r="T28" s="20"/>
      <c r="U28" s="20"/>
      <c r="V28" s="20"/>
      <c r="W28" s="20"/>
      <c r="X28" s="20"/>
      <c r="Y28" s="20"/>
      <c r="Z28" s="20"/>
      <c r="AA28" s="404"/>
      <c r="AB28" s="405"/>
      <c r="AC28" s="218"/>
    </row>
    <row r="29" spans="2:29" s="41" customFormat="1" ht="14.65" customHeight="1">
      <c r="B29" s="216"/>
      <c r="C29" s="64"/>
      <c r="D29" s="64"/>
      <c r="E29" s="64"/>
      <c r="F29" s="64" t="s">
        <v>18</v>
      </c>
      <c r="G29" s="64"/>
      <c r="H29" s="64"/>
      <c r="I29" s="63"/>
      <c r="J29" s="63"/>
      <c r="K29" s="63"/>
      <c r="L29" s="63"/>
      <c r="M29" s="402" t="n">
        <f t="shared" si="0"/>
        <v>4.6765788E7</v>
      </c>
      <c r="N29" s="403"/>
      <c r="O29" s="236"/>
      <c r="P29" s="20"/>
      <c r="Q29" s="20"/>
      <c r="R29" s="20"/>
      <c r="S29" s="20"/>
      <c r="T29" s="20"/>
      <c r="U29" s="20"/>
      <c r="V29" s="20"/>
      <c r="W29" s="20"/>
      <c r="X29" s="20"/>
      <c r="Y29" s="20"/>
      <c r="Z29" s="20"/>
      <c r="AA29" s="404"/>
      <c r="AB29" s="405"/>
      <c r="AC29" s="218"/>
    </row>
    <row r="30" spans="2:29" s="41" customFormat="1" ht="14.65" customHeight="1">
      <c r="B30" s="216"/>
      <c r="C30" s="64"/>
      <c r="D30" s="64"/>
      <c r="E30" s="64"/>
      <c r="F30" s="64" t="s">
        <v>461</v>
      </c>
      <c r="G30" s="64"/>
      <c r="H30" s="64"/>
      <c r="I30" s="63"/>
      <c r="J30" s="63"/>
      <c r="K30" s="63"/>
      <c r="L30" s="63"/>
      <c r="M30" s="402" t="n">
        <f t="shared" si="0"/>
        <v>-1.1419924E7</v>
      </c>
      <c r="N30" s="403"/>
      <c r="O30" s="236"/>
      <c r="P30" s="20"/>
      <c r="Q30" s="20"/>
      <c r="R30" s="20"/>
      <c r="S30" s="20"/>
      <c r="T30" s="20"/>
      <c r="U30" s="20"/>
      <c r="V30" s="20"/>
      <c r="W30" s="20"/>
      <c r="X30" s="20"/>
      <c r="Y30" s="20"/>
      <c r="Z30" s="20"/>
      <c r="AA30" s="404"/>
      <c r="AB30" s="405"/>
      <c r="AC30" s="218"/>
    </row>
    <row r="31" spans="2:29" s="41" customFormat="1" ht="14.65" customHeight="1">
      <c r="B31" s="216"/>
      <c r="C31" s="64"/>
      <c r="D31" s="64"/>
      <c r="E31" s="64"/>
      <c r="F31" s="64" t="s">
        <v>451</v>
      </c>
      <c r="G31" s="64"/>
      <c r="H31" s="64"/>
      <c r="I31" s="63"/>
      <c r="J31" s="63"/>
      <c r="K31" s="63"/>
      <c r="L31" s="63"/>
      <c r="M31" s="402" t="str">
        <f t="shared" si="0"/>
        <v>-</v>
      </c>
      <c r="N31" s="403"/>
      <c r="O31" s="236"/>
      <c r="P31" s="20"/>
      <c r="Q31" s="20"/>
      <c r="R31" s="20"/>
      <c r="S31" s="20"/>
      <c r="T31" s="20"/>
      <c r="U31" s="20"/>
      <c r="V31" s="20"/>
      <c r="W31" s="20"/>
      <c r="X31" s="20"/>
      <c r="Y31" s="20"/>
      <c r="Z31" s="20"/>
      <c r="AA31" s="404"/>
      <c r="AB31" s="405"/>
      <c r="AC31" s="218"/>
    </row>
    <row r="32" spans="2:29" s="41" customFormat="1" ht="14.65" customHeight="1">
      <c r="B32" s="216"/>
      <c r="C32" s="64"/>
      <c r="D32" s="64"/>
      <c r="E32" s="64"/>
      <c r="F32" s="64" t="s">
        <v>445</v>
      </c>
      <c r="G32" s="64"/>
      <c r="H32" s="64"/>
      <c r="I32" s="63"/>
      <c r="J32" s="63"/>
      <c r="K32" s="63"/>
      <c r="L32" s="63"/>
      <c r="M32" s="402" t="str">
        <f t="shared" si="0"/>
        <v>-</v>
      </c>
      <c r="N32" s="403"/>
      <c r="O32" s="236"/>
      <c r="P32" s="20"/>
      <c r="Q32" s="20"/>
      <c r="R32" s="20"/>
      <c r="S32" s="20"/>
      <c r="T32" s="20"/>
      <c r="U32" s="20"/>
      <c r="V32" s="20"/>
      <c r="W32" s="20"/>
      <c r="X32" s="20"/>
      <c r="Y32" s="20"/>
      <c r="Z32" s="20"/>
      <c r="AA32" s="404"/>
      <c r="AB32" s="405"/>
      <c r="AC32" s="218"/>
    </row>
    <row r="33" spans="2:29" s="41" customFormat="1" ht="14.65" customHeight="1">
      <c r="B33" s="216"/>
      <c r="C33" s="64"/>
      <c r="D33" s="64"/>
      <c r="E33" s="64"/>
      <c r="F33" s="64" t="s">
        <v>24</v>
      </c>
      <c r="G33" s="64"/>
      <c r="H33" s="64"/>
      <c r="I33" s="63"/>
      <c r="J33" s="63"/>
      <c r="K33" s="63"/>
      <c r="L33" s="63"/>
      <c r="M33" s="402" t="n">
        <f t="shared" si="0"/>
        <v>48940.0</v>
      </c>
      <c r="N33" s="403"/>
      <c r="O33" s="236"/>
      <c r="P33" s="20"/>
      <c r="Q33" s="20"/>
      <c r="R33" s="20"/>
      <c r="S33" s="20"/>
      <c r="T33" s="20"/>
      <c r="U33" s="20"/>
      <c r="V33" s="20"/>
      <c r="W33" s="20"/>
      <c r="X33" s="20"/>
      <c r="Y33" s="20"/>
      <c r="Z33" s="20"/>
      <c r="AA33" s="404"/>
      <c r="AB33" s="405"/>
      <c r="AC33" s="218"/>
    </row>
    <row r="34" spans="2:29" s="41" customFormat="1" ht="14.65" customHeight="1">
      <c r="B34" s="216"/>
      <c r="C34" s="64"/>
      <c r="D34" s="64"/>
      <c r="E34" s="64" t="s">
        <v>26</v>
      </c>
      <c r="F34" s="78"/>
      <c r="G34" s="78"/>
      <c r="H34" s="78"/>
      <c r="I34" s="79"/>
      <c r="J34" s="79"/>
      <c r="K34" s="79"/>
      <c r="L34" s="79"/>
      <c r="M34" s="402" t="n">
        <f t="shared" si="0"/>
        <v>65298.0</v>
      </c>
      <c r="N34" s="403"/>
      <c r="O34" s="236"/>
      <c r="P34" s="20"/>
      <c r="Q34" s="20"/>
      <c r="R34" s="20"/>
      <c r="S34" s="20"/>
      <c r="T34" s="20"/>
      <c r="U34" s="20"/>
      <c r="V34" s="20"/>
      <c r="W34" s="20"/>
      <c r="X34" s="20"/>
      <c r="Y34" s="20"/>
      <c r="Z34" s="20"/>
      <c r="AA34" s="404"/>
      <c r="AB34" s="405"/>
      <c r="AC34" s="218"/>
    </row>
    <row r="35" spans="2:29" s="41" customFormat="1" ht="14.65" customHeight="1">
      <c r="B35" s="216"/>
      <c r="C35" s="64"/>
      <c r="D35" s="64"/>
      <c r="E35" s="64" t="s">
        <v>460</v>
      </c>
      <c r="F35" s="78"/>
      <c r="G35" s="78"/>
      <c r="H35" s="78"/>
      <c r="I35" s="79"/>
      <c r="J35" s="79"/>
      <c r="K35" s="79"/>
      <c r="L35" s="79"/>
      <c r="M35" s="402" t="n">
        <f t="shared" si="0"/>
        <v>-30465.0</v>
      </c>
      <c r="N35" s="403"/>
      <c r="O35" s="236"/>
      <c r="P35" s="20"/>
      <c r="Q35" s="20"/>
      <c r="R35" s="20"/>
      <c r="S35" s="20"/>
      <c r="T35" s="20"/>
      <c r="U35" s="20"/>
      <c r="V35" s="20"/>
      <c r="W35" s="20"/>
      <c r="X35" s="20"/>
      <c r="Y35" s="20"/>
      <c r="Z35" s="20"/>
      <c r="AA35" s="404"/>
      <c r="AB35" s="405"/>
      <c r="AC35" s="218"/>
    </row>
    <row r="36" spans="2:29" s="41" customFormat="1" ht="14.65" customHeight="1">
      <c r="B36" s="216"/>
      <c r="C36" s="64"/>
      <c r="D36" s="64" t="s">
        <v>459</v>
      </c>
      <c r="E36" s="64"/>
      <c r="F36" s="78"/>
      <c r="G36" s="78"/>
      <c r="H36" s="78"/>
      <c r="I36" s="79"/>
      <c r="J36" s="79"/>
      <c r="K36" s="79"/>
      <c r="L36" s="79"/>
      <c r="M36" s="402" t="str">
        <f t="shared" si="0"/>
        <v>-</v>
      </c>
      <c r="N36" s="403"/>
      <c r="O36" s="236"/>
      <c r="P36" s="20"/>
      <c r="Q36" s="20"/>
      <c r="R36" s="20"/>
      <c r="S36" s="20"/>
      <c r="T36" s="20"/>
      <c r="U36" s="20"/>
      <c r="V36" s="20"/>
      <c r="W36" s="20"/>
      <c r="X36" s="20"/>
      <c r="Y36" s="20"/>
      <c r="Z36" s="20"/>
      <c r="AA36" s="404"/>
      <c r="AB36" s="405"/>
      <c r="AC36" s="218"/>
    </row>
    <row r="37" spans="2:29" s="41" customFormat="1" ht="14.65" customHeight="1">
      <c r="B37" s="216"/>
      <c r="C37" s="64"/>
      <c r="D37" s="64"/>
      <c r="E37" s="64" t="s">
        <v>27</v>
      </c>
      <c r="F37" s="64"/>
      <c r="G37" s="64"/>
      <c r="H37" s="64"/>
      <c r="I37" s="63"/>
      <c r="J37" s="63"/>
      <c r="K37" s="63"/>
      <c r="L37" s="63"/>
      <c r="M37" s="402" t="str">
        <f t="shared" si="0"/>
        <v>-</v>
      </c>
      <c r="N37" s="403"/>
      <c r="O37" s="236"/>
      <c r="P37" s="20"/>
      <c r="Q37" s="20"/>
      <c r="R37" s="20"/>
      <c r="S37" s="20"/>
      <c r="T37" s="20"/>
      <c r="U37" s="20"/>
      <c r="V37" s="20"/>
      <c r="W37" s="20"/>
      <c r="X37" s="20"/>
      <c r="Y37" s="20"/>
      <c r="Z37" s="20"/>
      <c r="AA37" s="404"/>
      <c r="AB37" s="405"/>
      <c r="AC37" s="218"/>
    </row>
    <row r="38" spans="2:29" s="41" customFormat="1" ht="14.65" customHeight="1">
      <c r="B38" s="216"/>
      <c r="C38" s="64"/>
      <c r="D38" s="64"/>
      <c r="E38" s="64" t="s">
        <v>430</v>
      </c>
      <c r="F38" s="64"/>
      <c r="G38" s="64"/>
      <c r="H38" s="64"/>
      <c r="I38" s="63"/>
      <c r="J38" s="63"/>
      <c r="K38" s="63"/>
      <c r="L38" s="63"/>
      <c r="M38" s="402" t="str">
        <f t="shared" si="0"/>
        <v>-</v>
      </c>
      <c r="N38" s="403"/>
      <c r="O38" s="236"/>
      <c r="P38" s="20"/>
      <c r="Q38" s="20"/>
      <c r="R38" s="20"/>
      <c r="S38" s="20"/>
      <c r="T38" s="20"/>
      <c r="U38" s="20"/>
      <c r="V38" s="20"/>
      <c r="W38" s="20"/>
      <c r="X38" s="20"/>
      <c r="Y38" s="20"/>
      <c r="Z38" s="20"/>
      <c r="AA38" s="404"/>
      <c r="AB38" s="405"/>
      <c r="AC38" s="218"/>
    </row>
    <row r="39" spans="2:29" s="41" customFormat="1" ht="14.65" customHeight="1">
      <c r="B39" s="216"/>
      <c r="C39" s="64"/>
      <c r="D39" s="64" t="s">
        <v>458</v>
      </c>
      <c r="E39" s="64"/>
      <c r="F39" s="64"/>
      <c r="G39" s="64"/>
      <c r="H39" s="64"/>
      <c r="I39" s="64"/>
      <c r="J39" s="63"/>
      <c r="K39" s="63"/>
      <c r="L39" s="63"/>
      <c r="M39" s="402" t="n">
        <f t="shared" ref="M39:M62" si="2">IF(ABS(M104)&lt;$AB$69,IF(ABS(M104)&gt;0,0,"-"),ROUND(M104/$AB$69,0))</f>
        <v>1237025.0</v>
      </c>
      <c r="N39" s="403"/>
      <c r="O39" s="236"/>
      <c r="P39" s="20"/>
      <c r="Q39" s="20"/>
      <c r="R39" s="20"/>
      <c r="S39" s="20"/>
      <c r="T39" s="20"/>
      <c r="U39" s="20"/>
      <c r="V39" s="20"/>
      <c r="W39" s="20"/>
      <c r="X39" s="20"/>
      <c r="Y39" s="20"/>
      <c r="Z39" s="20"/>
      <c r="AA39" s="404"/>
      <c r="AB39" s="405"/>
      <c r="AC39" s="218"/>
    </row>
    <row r="40" spans="2:29" s="41" customFormat="1" ht="14.65" customHeight="1">
      <c r="B40" s="216"/>
      <c r="C40" s="64"/>
      <c r="D40" s="64"/>
      <c r="E40" s="64" t="s">
        <v>457</v>
      </c>
      <c r="F40" s="64"/>
      <c r="G40" s="64"/>
      <c r="H40" s="64"/>
      <c r="I40" s="64"/>
      <c r="J40" s="63"/>
      <c r="K40" s="63"/>
      <c r="L40" s="63"/>
      <c r="M40" s="402" t="n">
        <f t="shared" si="2"/>
        <v>124608.0</v>
      </c>
      <c r="N40" s="403"/>
      <c r="O40" s="236"/>
      <c r="P40" s="20"/>
      <c r="Q40" s="20"/>
      <c r="R40" s="20"/>
      <c r="S40" s="20"/>
      <c r="T40" s="20"/>
      <c r="U40" s="20"/>
      <c r="V40" s="20"/>
      <c r="W40" s="20"/>
      <c r="X40" s="20"/>
      <c r="Y40" s="20"/>
      <c r="Z40" s="20"/>
      <c r="AA40" s="404"/>
      <c r="AB40" s="405"/>
      <c r="AC40" s="218"/>
    </row>
    <row r="41" spans="2:29" s="41" customFormat="1" ht="14.65" customHeight="1">
      <c r="B41" s="216"/>
      <c r="C41" s="64"/>
      <c r="D41" s="64"/>
      <c r="E41" s="64"/>
      <c r="F41" s="68" t="s">
        <v>456</v>
      </c>
      <c r="G41" s="64"/>
      <c r="H41" s="64"/>
      <c r="I41" s="64"/>
      <c r="J41" s="63"/>
      <c r="K41" s="63"/>
      <c r="L41" s="63"/>
      <c r="M41" s="402" t="n">
        <f t="shared" si="2"/>
        <v>2690.0</v>
      </c>
      <c r="N41" s="403"/>
      <c r="O41" s="236"/>
      <c r="P41" s="20"/>
      <c r="Q41" s="20"/>
      <c r="R41" s="20"/>
      <c r="S41" s="20"/>
      <c r="T41" s="20"/>
      <c r="U41" s="20"/>
      <c r="V41" s="20"/>
      <c r="W41" s="20"/>
      <c r="X41" s="20"/>
      <c r="Y41" s="20"/>
      <c r="Z41" s="20"/>
      <c r="AA41" s="404"/>
      <c r="AB41" s="405"/>
      <c r="AC41" s="218"/>
    </row>
    <row r="42" spans="2:29" s="41" customFormat="1" ht="14.65" customHeight="1">
      <c r="B42" s="216"/>
      <c r="C42" s="64"/>
      <c r="D42" s="64"/>
      <c r="E42" s="64"/>
      <c r="F42" s="68" t="s">
        <v>455</v>
      </c>
      <c r="G42" s="64"/>
      <c r="H42" s="64"/>
      <c r="I42" s="64"/>
      <c r="J42" s="63"/>
      <c r="K42" s="63"/>
      <c r="L42" s="63"/>
      <c r="M42" s="402" t="n">
        <f t="shared" si="2"/>
        <v>121918.0</v>
      </c>
      <c r="N42" s="403"/>
      <c r="O42" s="236"/>
      <c r="P42" s="20"/>
      <c r="Q42" s="20"/>
      <c r="R42" s="20"/>
      <c r="S42" s="20"/>
      <c r="T42" s="20"/>
      <c r="U42" s="20"/>
      <c r="V42" s="20"/>
      <c r="W42" s="20"/>
      <c r="X42" s="20"/>
      <c r="Y42" s="20"/>
      <c r="Z42" s="20"/>
      <c r="AA42" s="404"/>
      <c r="AB42" s="405"/>
      <c r="AC42" s="218"/>
    </row>
    <row r="43" spans="2:29" s="41" customFormat="1" ht="14.65" customHeight="1">
      <c r="B43" s="216"/>
      <c r="C43" s="64"/>
      <c r="D43" s="64"/>
      <c r="E43" s="64"/>
      <c r="F43" s="68" t="s">
        <v>451</v>
      </c>
      <c r="G43" s="64"/>
      <c r="H43" s="64"/>
      <c r="I43" s="64"/>
      <c r="J43" s="63"/>
      <c r="K43" s="63"/>
      <c r="L43" s="63"/>
      <c r="M43" s="402" t="str">
        <f t="shared" si="2"/>
        <v>-</v>
      </c>
      <c r="N43" s="403"/>
      <c r="O43" s="236"/>
      <c r="P43" s="20"/>
      <c r="Q43" s="20"/>
      <c r="R43" s="20"/>
      <c r="S43" s="20"/>
      <c r="T43" s="20"/>
      <c r="U43" s="20"/>
      <c r="V43" s="20"/>
      <c r="W43" s="20"/>
      <c r="X43" s="20"/>
      <c r="Y43" s="20"/>
      <c r="Z43" s="20"/>
      <c r="AA43" s="241"/>
      <c r="AB43" s="233"/>
      <c r="AC43" s="218"/>
    </row>
    <row r="44" spans="2:29" s="41" customFormat="1" ht="14.65" customHeight="1">
      <c r="B44" s="216"/>
      <c r="C44" s="64"/>
      <c r="D44" s="64"/>
      <c r="E44" s="64" t="s">
        <v>431</v>
      </c>
      <c r="F44" s="64"/>
      <c r="G44" s="64"/>
      <c r="H44" s="64"/>
      <c r="I44" s="63"/>
      <c r="J44" s="63"/>
      <c r="K44" s="63"/>
      <c r="L44" s="63"/>
      <c r="M44" s="402" t="str">
        <f t="shared" si="2"/>
        <v>-</v>
      </c>
      <c r="N44" s="403"/>
      <c r="O44" s="236"/>
      <c r="P44" s="20"/>
      <c r="Q44" s="20"/>
      <c r="R44" s="20"/>
      <c r="S44" s="20"/>
      <c r="T44" s="20"/>
      <c r="U44" s="20"/>
      <c r="V44" s="20"/>
      <c r="W44" s="20"/>
      <c r="X44" s="20"/>
      <c r="Y44" s="20"/>
      <c r="Z44" s="20"/>
      <c r="AA44" s="241"/>
      <c r="AB44" s="233"/>
      <c r="AC44" s="218"/>
    </row>
    <row r="45" spans="2:29" s="41" customFormat="1" ht="14.65" customHeight="1">
      <c r="B45" s="216"/>
      <c r="C45" s="64"/>
      <c r="D45" s="64"/>
      <c r="E45" s="64" t="s">
        <v>452</v>
      </c>
      <c r="F45" s="64"/>
      <c r="G45" s="64"/>
      <c r="H45" s="64"/>
      <c r="I45" s="63"/>
      <c r="J45" s="63"/>
      <c r="K45" s="63"/>
      <c r="L45" s="63"/>
      <c r="M45" s="402" t="n">
        <f t="shared" si="2"/>
        <v>25341.0</v>
      </c>
      <c r="N45" s="403"/>
      <c r="O45" s="236"/>
      <c r="P45" s="20"/>
      <c r="Q45" s="20"/>
      <c r="R45" s="20"/>
      <c r="S45" s="20"/>
      <c r="T45" s="20"/>
      <c r="U45" s="20"/>
      <c r="V45" s="20"/>
      <c r="W45" s="20"/>
      <c r="X45" s="20"/>
      <c r="Y45" s="20"/>
      <c r="Z45" s="20"/>
      <c r="AA45" s="241"/>
      <c r="AB45" s="233"/>
      <c r="AC45" s="218"/>
    </row>
    <row r="46" spans="2:29" s="41" customFormat="1" ht="14.65" customHeight="1">
      <c r="B46" s="216"/>
      <c r="C46" s="64"/>
      <c r="D46" s="64"/>
      <c r="E46" s="64" t="s">
        <v>464</v>
      </c>
      <c r="F46" s="64"/>
      <c r="G46" s="64"/>
      <c r="H46" s="64"/>
      <c r="I46" s="63"/>
      <c r="J46" s="63"/>
      <c r="K46" s="63"/>
      <c r="L46" s="63"/>
      <c r="M46" s="402" t="str">
        <f t="shared" si="2"/>
        <v>-</v>
      </c>
      <c r="N46" s="403"/>
      <c r="O46" s="236"/>
      <c r="P46" s="20"/>
      <c r="Q46" s="20"/>
      <c r="R46" s="20"/>
      <c r="S46" s="20"/>
      <c r="T46" s="20"/>
      <c r="U46" s="20"/>
      <c r="V46" s="20"/>
      <c r="W46" s="20"/>
      <c r="X46" s="20"/>
      <c r="Y46" s="20"/>
      <c r="Z46" s="20"/>
      <c r="AA46" s="404"/>
      <c r="AB46" s="405"/>
      <c r="AC46" s="218"/>
    </row>
    <row r="47" spans="2:29" s="41" customFormat="1" ht="14.65" customHeight="1">
      <c r="B47" s="216"/>
      <c r="C47" s="64"/>
      <c r="D47" s="64"/>
      <c r="E47" s="64" t="s">
        <v>454</v>
      </c>
      <c r="F47" s="64"/>
      <c r="G47" s="64"/>
      <c r="H47" s="64"/>
      <c r="I47" s="63"/>
      <c r="J47" s="63"/>
      <c r="K47" s="63"/>
      <c r="L47" s="63"/>
      <c r="M47" s="402" t="n">
        <f t="shared" si="2"/>
        <v>1088587.0</v>
      </c>
      <c r="N47" s="403"/>
      <c r="O47" s="236"/>
      <c r="P47" s="20"/>
      <c r="Q47" s="20"/>
      <c r="R47" s="20"/>
      <c r="S47" s="20"/>
      <c r="T47" s="20"/>
      <c r="U47" s="20"/>
      <c r="V47" s="20"/>
      <c r="W47" s="20"/>
      <c r="X47" s="20"/>
      <c r="Y47" s="20"/>
      <c r="Z47" s="20"/>
      <c r="AA47" s="241"/>
      <c r="AB47" s="233"/>
      <c r="AC47" s="218"/>
    </row>
    <row r="48" spans="2:29" s="41" customFormat="1" ht="14.65" customHeight="1">
      <c r="B48" s="216"/>
      <c r="C48" s="64"/>
      <c r="D48" s="64"/>
      <c r="E48" s="64"/>
      <c r="F48" s="68" t="s">
        <v>453</v>
      </c>
      <c r="G48" s="64"/>
      <c r="H48" s="64"/>
      <c r="I48" s="63"/>
      <c r="J48" s="63"/>
      <c r="K48" s="63"/>
      <c r="L48" s="63"/>
      <c r="M48" s="402" t="n">
        <f t="shared" si="2"/>
        <v>309159.0</v>
      </c>
      <c r="N48" s="403"/>
      <c r="O48" s="236"/>
      <c r="P48" s="20"/>
      <c r="Q48" s="20"/>
      <c r="R48" s="20"/>
      <c r="S48" s="20"/>
      <c r="T48" s="20"/>
      <c r="U48" s="20"/>
      <c r="V48" s="20"/>
      <c r="W48" s="20"/>
      <c r="X48" s="20"/>
      <c r="Y48" s="20"/>
      <c r="Z48" s="20"/>
      <c r="AA48" s="404"/>
      <c r="AB48" s="405"/>
      <c r="AC48" s="218"/>
    </row>
    <row r="49" spans="2:29" s="41" customFormat="1" ht="14.65" customHeight="1">
      <c r="B49" s="216"/>
      <c r="C49" s="63"/>
      <c r="D49" s="64"/>
      <c r="E49" s="64"/>
      <c r="F49" s="64" t="s">
        <v>25</v>
      </c>
      <c r="G49" s="64"/>
      <c r="H49" s="64"/>
      <c r="I49" s="63"/>
      <c r="J49" s="63"/>
      <c r="K49" s="63"/>
      <c r="L49" s="63"/>
      <c r="M49" s="402" t="n">
        <f t="shared" si="2"/>
        <v>779428.0</v>
      </c>
      <c r="N49" s="403"/>
      <c r="O49" s="236"/>
      <c r="P49" s="20"/>
      <c r="Q49" s="20"/>
      <c r="R49" s="20"/>
      <c r="S49" s="20"/>
      <c r="T49" s="20"/>
      <c r="U49" s="20"/>
      <c r="V49" s="20"/>
      <c r="W49" s="20"/>
      <c r="X49" s="20"/>
      <c r="Y49" s="20"/>
      <c r="Z49" s="20"/>
      <c r="AA49" s="404"/>
      <c r="AB49" s="405"/>
      <c r="AC49" s="218"/>
    </row>
    <row r="50" spans="2:29" s="41" customFormat="1" ht="14.65" customHeight="1">
      <c r="B50" s="216"/>
      <c r="C50" s="63"/>
      <c r="D50" s="64"/>
      <c r="E50" s="64" t="s">
        <v>16</v>
      </c>
      <c r="F50" s="64"/>
      <c r="G50" s="64"/>
      <c r="H50" s="64"/>
      <c r="I50" s="63"/>
      <c r="J50" s="63"/>
      <c r="K50" s="63"/>
      <c r="L50" s="63"/>
      <c r="M50" s="402" t="str">
        <f t="shared" si="2"/>
        <v>-</v>
      </c>
      <c r="N50" s="403"/>
      <c r="O50" s="236"/>
      <c r="P50" s="20"/>
      <c r="Q50" s="20"/>
      <c r="R50" s="20"/>
      <c r="S50" s="20"/>
      <c r="T50" s="20"/>
      <c r="U50" s="20"/>
      <c r="V50" s="20"/>
      <c r="W50" s="20"/>
      <c r="X50" s="20"/>
      <c r="Y50" s="20"/>
      <c r="Z50" s="20"/>
      <c r="AA50" s="404"/>
      <c r="AB50" s="405"/>
      <c r="AC50" s="218"/>
    </row>
    <row r="51" spans="2:29" s="41" customFormat="1" ht="14.65" customHeight="1">
      <c r="B51" s="216"/>
      <c r="C51" s="63"/>
      <c r="D51" s="64"/>
      <c r="E51" s="68" t="s">
        <v>30</v>
      </c>
      <c r="F51" s="64"/>
      <c r="G51" s="64"/>
      <c r="H51" s="64"/>
      <c r="I51" s="63"/>
      <c r="J51" s="63"/>
      <c r="K51" s="63"/>
      <c r="L51" s="63"/>
      <c r="M51" s="402" t="n">
        <f t="shared" si="2"/>
        <v>-1511.0</v>
      </c>
      <c r="N51" s="403"/>
      <c r="O51" s="236"/>
      <c r="P51" s="20"/>
      <c r="Q51" s="20"/>
      <c r="R51" s="20"/>
      <c r="S51" s="20"/>
      <c r="T51" s="20"/>
      <c r="U51" s="20"/>
      <c r="V51" s="20"/>
      <c r="W51" s="20"/>
      <c r="X51" s="20"/>
      <c r="Y51" s="20"/>
      <c r="Z51" s="20"/>
      <c r="AA51" s="404"/>
      <c r="AB51" s="405"/>
      <c r="AC51" s="218"/>
    </row>
    <row r="52" spans="2:29" s="41" customFormat="1" ht="14.65" customHeight="1">
      <c r="B52" s="216"/>
      <c r="C52" s="63" t="s">
        <v>31</v>
      </c>
      <c r="D52" s="64"/>
      <c r="E52" s="65"/>
      <c r="F52" s="65"/>
      <c r="G52" s="65"/>
      <c r="H52" s="63"/>
      <c r="I52" s="63"/>
      <c r="J52" s="63"/>
      <c r="K52" s="63"/>
      <c r="L52" s="63"/>
      <c r="M52" s="402" t="n">
        <f t="shared" si="2"/>
        <v>943414.0</v>
      </c>
      <c r="N52" s="403"/>
      <c r="O52" s="236"/>
      <c r="P52" s="20"/>
      <c r="Q52" s="20"/>
      <c r="R52" s="20"/>
      <c r="S52" s="20"/>
      <c r="T52" s="20"/>
      <c r="U52" s="20"/>
      <c r="V52" s="20"/>
      <c r="W52" s="20"/>
      <c r="X52" s="20"/>
      <c r="Y52" s="20"/>
      <c r="Z52" s="20"/>
      <c r="AA52" s="404"/>
      <c r="AB52" s="405"/>
      <c r="AC52" s="218"/>
    </row>
    <row r="53" spans="2:29" s="41" customFormat="1" ht="14.65" customHeight="1">
      <c r="B53" s="216"/>
      <c r="C53" s="63"/>
      <c r="D53" s="64" t="s">
        <v>32</v>
      </c>
      <c r="E53" s="65"/>
      <c r="F53" s="65"/>
      <c r="G53" s="65"/>
      <c r="H53" s="63"/>
      <c r="I53" s="63"/>
      <c r="J53" s="63"/>
      <c r="K53" s="63"/>
      <c r="L53" s="63"/>
      <c r="M53" s="402" t="n">
        <f t="shared" si="2"/>
        <v>157442.0</v>
      </c>
      <c r="N53" s="403"/>
      <c r="O53" s="236"/>
      <c r="P53" s="20"/>
      <c r="Q53" s="20"/>
      <c r="R53" s="20"/>
      <c r="S53" s="20"/>
      <c r="T53" s="20"/>
      <c r="U53" s="20"/>
      <c r="V53" s="20"/>
      <c r="W53" s="20"/>
      <c r="X53" s="20"/>
      <c r="Y53" s="20"/>
      <c r="Z53" s="20"/>
      <c r="AA53" s="241"/>
      <c r="AB53" s="233"/>
      <c r="AC53" s="218"/>
    </row>
    <row r="54" spans="2:29" s="41" customFormat="1" ht="14.65" customHeight="1">
      <c r="B54" s="216"/>
      <c r="C54" s="63"/>
      <c r="D54" s="68" t="s">
        <v>33</v>
      </c>
      <c r="E54" s="64"/>
      <c r="F54" s="78"/>
      <c r="G54" s="75"/>
      <c r="H54" s="75"/>
      <c r="I54" s="76"/>
      <c r="J54" s="63"/>
      <c r="K54" s="63"/>
      <c r="L54" s="63"/>
      <c r="M54" s="402" t="n">
        <f t="shared" si="2"/>
        <v>5296.0</v>
      </c>
      <c r="N54" s="403"/>
      <c r="O54" s="236"/>
      <c r="P54" s="20"/>
      <c r="Q54" s="20"/>
      <c r="R54" s="20"/>
      <c r="S54" s="20"/>
      <c r="T54" s="20"/>
      <c r="U54" s="20"/>
      <c r="V54" s="20"/>
      <c r="W54" s="20"/>
      <c r="X54" s="20"/>
      <c r="Y54" s="20"/>
      <c r="Z54" s="20"/>
      <c r="AA54" s="404"/>
      <c r="AB54" s="405"/>
      <c r="AC54" s="218"/>
    </row>
    <row r="55" spans="2:29" s="41" customFormat="1" ht="14.65" customHeight="1">
      <c r="B55" s="216"/>
      <c r="C55" s="63"/>
      <c r="D55" s="64" t="s">
        <v>34</v>
      </c>
      <c r="E55" s="64"/>
      <c r="F55" s="64"/>
      <c r="G55" s="64"/>
      <c r="H55" s="64"/>
      <c r="I55" s="63"/>
      <c r="J55" s="63"/>
      <c r="K55" s="63"/>
      <c r="L55" s="63"/>
      <c r="M55" s="402" t="str">
        <f t="shared" si="2"/>
        <v>-</v>
      </c>
      <c r="N55" s="403"/>
      <c r="O55" s="236"/>
      <c r="P55" s="20"/>
      <c r="Q55" s="20"/>
      <c r="R55" s="20"/>
      <c r="S55" s="20"/>
      <c r="T55" s="20"/>
      <c r="U55" s="20"/>
      <c r="V55" s="20"/>
      <c r="W55" s="20"/>
      <c r="X55" s="20"/>
      <c r="Y55" s="20"/>
      <c r="Z55" s="20"/>
      <c r="AA55" s="404"/>
      <c r="AB55" s="405"/>
      <c r="AC55" s="218"/>
    </row>
    <row r="56" spans="2:29" s="41" customFormat="1" ht="14.65" customHeight="1">
      <c r="B56" s="216"/>
      <c r="C56" s="64"/>
      <c r="D56" s="64" t="s">
        <v>28</v>
      </c>
      <c r="E56" s="64"/>
      <c r="F56" s="78"/>
      <c r="G56" s="75"/>
      <c r="H56" s="75"/>
      <c r="I56" s="76"/>
      <c r="J56" s="76"/>
      <c r="K56" s="76"/>
      <c r="L56" s="76"/>
      <c r="M56" s="402" t="n">
        <f t="shared" si="2"/>
        <v>780677.0</v>
      </c>
      <c r="N56" s="403"/>
      <c r="O56" s="236"/>
      <c r="P56" s="20"/>
      <c r="Q56" s="20"/>
      <c r="R56" s="20"/>
      <c r="S56" s="20"/>
      <c r="T56" s="20"/>
      <c r="U56" s="20"/>
      <c r="V56" s="20"/>
      <c r="W56" s="20"/>
      <c r="X56" s="20"/>
      <c r="Y56" s="20"/>
      <c r="Z56" s="20"/>
      <c r="AA56" s="404"/>
      <c r="AB56" s="405"/>
      <c r="AC56" s="218"/>
    </row>
    <row r="57" spans="2:29" s="41" customFormat="1" ht="14.65" customHeight="1">
      <c r="B57" s="216"/>
      <c r="C57" s="64"/>
      <c r="D57" s="64"/>
      <c r="E57" s="64" t="s">
        <v>35</v>
      </c>
      <c r="F57" s="64"/>
      <c r="G57" s="64"/>
      <c r="H57" s="64"/>
      <c r="I57" s="63"/>
      <c r="J57" s="63"/>
      <c r="K57" s="63"/>
      <c r="L57" s="63"/>
      <c r="M57" s="402" t="n">
        <f t="shared" si="2"/>
        <v>780677.0</v>
      </c>
      <c r="N57" s="403"/>
      <c r="O57" s="236"/>
      <c r="P57" s="20"/>
      <c r="Q57" s="20"/>
      <c r="R57" s="20"/>
      <c r="S57" s="20"/>
      <c r="T57" s="20"/>
      <c r="U57" s="20"/>
      <c r="V57" s="20"/>
      <c r="W57" s="20"/>
      <c r="X57" s="20"/>
      <c r="Y57" s="20"/>
      <c r="Z57" s="20"/>
      <c r="AA57" s="404"/>
      <c r="AB57" s="405"/>
      <c r="AC57" s="218"/>
    </row>
    <row r="58" spans="2:29" s="41" customFormat="1" ht="14.65" customHeight="1">
      <c r="B58" s="216"/>
      <c r="C58" s="64"/>
      <c r="D58" s="64"/>
      <c r="E58" s="68" t="s">
        <v>29</v>
      </c>
      <c r="F58" s="64"/>
      <c r="G58" s="64"/>
      <c r="H58" s="64"/>
      <c r="I58" s="63"/>
      <c r="J58" s="63"/>
      <c r="K58" s="63"/>
      <c r="L58" s="63"/>
      <c r="M58" s="402" t="str">
        <f t="shared" si="2"/>
        <v>-</v>
      </c>
      <c r="N58" s="403"/>
      <c r="O58" s="236"/>
      <c r="P58" s="20"/>
      <c r="Q58" s="20"/>
      <c r="R58" s="20"/>
      <c r="S58" s="20"/>
      <c r="T58" s="20"/>
      <c r="U58" s="20"/>
      <c r="V58" s="20"/>
      <c r="W58" s="20"/>
      <c r="X58" s="20"/>
      <c r="Y58" s="20"/>
      <c r="Z58" s="20"/>
      <c r="AA58" s="404"/>
      <c r="AB58" s="405"/>
      <c r="AC58" s="218"/>
    </row>
    <row r="59" spans="2:29" s="41" customFormat="1" ht="14.65" customHeight="1">
      <c r="B59" s="216"/>
      <c r="C59" s="64"/>
      <c r="D59" s="64" t="s">
        <v>36</v>
      </c>
      <c r="E59" s="64"/>
      <c r="F59" s="78"/>
      <c r="G59" s="75"/>
      <c r="H59" s="75"/>
      <c r="I59" s="76"/>
      <c r="J59" s="76"/>
      <c r="K59" s="76"/>
      <c r="L59" s="76"/>
      <c r="M59" s="402" t="str">
        <f t="shared" si="2"/>
        <v>-</v>
      </c>
      <c r="N59" s="403"/>
      <c r="O59" s="236"/>
      <c r="P59" s="20"/>
      <c r="Q59" s="20"/>
      <c r="R59" s="20"/>
      <c r="S59" s="20"/>
      <c r="T59" s="20"/>
      <c r="U59" s="20"/>
      <c r="V59" s="20"/>
      <c r="W59" s="20"/>
      <c r="X59" s="20"/>
      <c r="Y59" s="20"/>
      <c r="Z59" s="20"/>
      <c r="AA59" s="404"/>
      <c r="AB59" s="405"/>
      <c r="AC59" s="218"/>
    </row>
    <row r="60" spans="2:29" s="41" customFormat="1" ht="14.65" customHeight="1">
      <c r="B60" s="216"/>
      <c r="C60" s="64"/>
      <c r="D60" s="64" t="s">
        <v>25</v>
      </c>
      <c r="E60" s="64"/>
      <c r="F60" s="64"/>
      <c r="G60" s="64"/>
      <c r="H60" s="64"/>
      <c r="I60" s="63"/>
      <c r="J60" s="63"/>
      <c r="K60" s="63"/>
      <c r="L60" s="63"/>
      <c r="M60" s="402" t="str">
        <f t="shared" si="2"/>
        <v>-</v>
      </c>
      <c r="N60" s="403"/>
      <c r="O60" s="236"/>
      <c r="P60" s="406"/>
      <c r="Q60" s="406"/>
      <c r="R60" s="406"/>
      <c r="S60" s="406"/>
      <c r="T60" s="406"/>
      <c r="U60" s="406"/>
      <c r="V60" s="406"/>
      <c r="W60" s="406"/>
      <c r="X60" s="406"/>
      <c r="Y60" s="406"/>
      <c r="Z60" s="406"/>
      <c r="AA60" s="407"/>
      <c r="AB60" s="408"/>
      <c r="AC60" s="218"/>
    </row>
    <row r="61" spans="2:29" s="41" customFormat="1" ht="16.5" customHeight="1" thickBot="1">
      <c r="B61" s="216"/>
      <c r="C61" s="64"/>
      <c r="D61" s="68" t="s">
        <v>30</v>
      </c>
      <c r="E61" s="64"/>
      <c r="F61" s="64"/>
      <c r="G61" s="64"/>
      <c r="H61" s="64"/>
      <c r="I61" s="63"/>
      <c r="J61" s="63"/>
      <c r="K61" s="63"/>
      <c r="L61" s="63"/>
      <c r="M61" s="402" t="str">
        <f t="shared" si="2"/>
        <v>-</v>
      </c>
      <c r="N61" s="403"/>
      <c r="O61" s="236"/>
      <c r="P61" s="393" t="s">
        <v>37</v>
      </c>
      <c r="Q61" s="393"/>
      <c r="R61" s="393"/>
      <c r="S61" s="393"/>
      <c r="T61" s="393"/>
      <c r="U61" s="393"/>
      <c r="V61" s="393"/>
      <c r="W61" s="393"/>
      <c r="X61" s="393"/>
      <c r="Y61" s="393"/>
      <c r="Z61" s="393"/>
      <c r="AA61" s="394" t="n">
        <f>IF(ABS(AA126)&lt;$AB$69,IF(ABS(AA126)&gt;0,0,"-"),ROUND(AA126/$AB$69,0))</f>
        <v>4.4756648E7</v>
      </c>
      <c r="AB61" s="395"/>
      <c r="AC61" s="309"/>
    </row>
    <row r="62" spans="2:29" s="41" customFormat="1" ht="14.65" customHeight="1" thickBot="1">
      <c r="B62" s="396" t="s">
        <v>38</v>
      </c>
      <c r="C62" s="397"/>
      <c r="D62" s="397"/>
      <c r="E62" s="397"/>
      <c r="F62" s="397"/>
      <c r="G62" s="397"/>
      <c r="H62" s="397"/>
      <c r="I62" s="397"/>
      <c r="J62" s="397"/>
      <c r="K62" s="397"/>
      <c r="L62" s="397"/>
      <c r="M62" s="400" t="n">
        <f t="shared" si="2"/>
        <v>4.9490233E7</v>
      </c>
      <c r="N62" s="401"/>
      <c r="O62" s="237"/>
      <c r="P62" s="398" t="s">
        <v>39</v>
      </c>
      <c r="Q62" s="399"/>
      <c r="R62" s="399"/>
      <c r="S62" s="399"/>
      <c r="T62" s="399"/>
      <c r="U62" s="399"/>
      <c r="V62" s="399"/>
      <c r="W62" s="399"/>
      <c r="X62" s="399"/>
      <c r="Y62" s="399"/>
      <c r="Z62" s="399"/>
      <c r="AA62" s="400" t="n">
        <f>IF(ABS(AA127)&lt;$AB$69,IF(ABS(AA127)&gt;0,0,"-"),ROUND(AA127/$AB$69,0))</f>
        <v>4.9490233E7</v>
      </c>
      <c r="AB62" s="401"/>
      <c r="AC62" s="237"/>
    </row>
    <row r="63" spans="2:29" s="41" customFormat="1" ht="9.75" customHeight="1">
      <c r="B63" s="58"/>
      <c r="C63" s="58"/>
      <c r="D63" s="58"/>
      <c r="E63" s="58"/>
      <c r="F63" s="58"/>
      <c r="G63" s="58"/>
      <c r="H63" s="58"/>
      <c r="I63" s="58"/>
      <c r="J63" s="58"/>
      <c r="K63" s="58"/>
      <c r="L63" s="58"/>
      <c r="M63" s="58"/>
      <c r="N63" s="58"/>
      <c r="O63" s="58"/>
      <c r="T63" s="165"/>
      <c r="AA63" s="48"/>
      <c r="AB63" s="48"/>
      <c r="AC63" s="48"/>
    </row>
    <row r="64" spans="2:29" s="41" customFormat="1" ht="9.75" customHeight="1">
      <c r="B64" s="58"/>
      <c r="C64" s="58"/>
      <c r="D64" s="58"/>
      <c r="E64" s="58"/>
      <c r="F64" s="58"/>
      <c r="G64" s="58"/>
      <c r="H64" s="58"/>
      <c r="I64" s="58"/>
      <c r="J64" s="58"/>
      <c r="K64" s="58"/>
      <c r="L64" s="58"/>
      <c r="M64" s="58"/>
      <c r="N64" s="58"/>
      <c r="O64" s="58"/>
      <c r="AA64" s="48"/>
      <c r="AB64" s="48"/>
      <c r="AC64" s="48"/>
    </row>
    <row r="65" spans="2:29" s="41" customFormat="1" ht="13.5">
      <c r="B65" s="33"/>
      <c r="C65" s="33"/>
      <c r="D65" s="33"/>
      <c r="E65" s="33"/>
      <c r="F65" s="33"/>
      <c r="G65" s="33"/>
      <c r="H65" s="33"/>
      <c r="I65" s="33"/>
      <c r="J65" s="33"/>
      <c r="K65" s="33"/>
      <c r="L65" s="33"/>
      <c r="M65" s="33"/>
      <c r="N65" s="33"/>
      <c r="O65" s="33"/>
      <c r="AA65" s="58"/>
      <c r="AB65" s="58"/>
      <c r="AC65" s="58"/>
    </row>
    <row r="66" spans="2:29" s="41" customFormat="1" ht="15" hidden="1" outlineLevel="1">
      <c r="B66" s="423" t="s">
        <v>435</v>
      </c>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175"/>
    </row>
    <row r="67" spans="2:29" s="41" customFormat="1" ht="20.25" hidden="1" outlineLevel="1">
      <c r="B67" s="424" t="s">
        <v>434</v>
      </c>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173"/>
    </row>
    <row r="68" spans="2:29" s="41" customFormat="1" ht="14.25" hidden="1" outlineLevel="1">
      <c r="B68" s="425" t="n">
        <v>43190.0</v>
      </c>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174"/>
    </row>
    <row r="69" spans="2:29" s="41" customFormat="1" ht="14.65" hidden="1" customHeight="1" outlineLevel="1" thickBot="1">
      <c r="B69" s="27" t="s">
        <v>799</v>
      </c>
      <c r="C69" s="28"/>
      <c r="D69" s="29"/>
      <c r="E69" s="29"/>
      <c r="F69" s="29"/>
      <c r="G69" s="29"/>
      <c r="H69" s="30"/>
      <c r="I69" s="30"/>
      <c r="J69" s="30"/>
      <c r="K69" s="30"/>
      <c r="L69" s="30"/>
      <c r="M69" s="30"/>
      <c r="N69" s="30"/>
      <c r="O69" s="30"/>
      <c r="P69" s="30"/>
      <c r="Q69" s="30"/>
      <c r="R69" s="30"/>
      <c r="S69" s="30"/>
      <c r="T69" s="30"/>
      <c r="U69" s="30"/>
      <c r="V69" s="30"/>
      <c r="W69" s="30"/>
      <c r="X69" s="30"/>
      <c r="Y69" s="30"/>
      <c r="Z69" s="30"/>
      <c r="AA69" s="30"/>
      <c r="AB69" s="31" t="n">
        <v>1000.0</v>
      </c>
      <c r="AC69" s="31"/>
    </row>
    <row r="70" spans="2:29" s="41" customFormat="1" ht="14.65" hidden="1" customHeight="1" outlineLevel="1" thickBot="1">
      <c r="B70" s="426" t="s">
        <v>355</v>
      </c>
      <c r="C70" s="427"/>
      <c r="D70" s="427"/>
      <c r="E70" s="427"/>
      <c r="F70" s="427"/>
      <c r="G70" s="427"/>
      <c r="H70" s="427"/>
      <c r="I70" s="428"/>
      <c r="J70" s="428"/>
      <c r="K70" s="428"/>
      <c r="L70" s="428"/>
      <c r="M70" s="426" t="s">
        <v>356</v>
      </c>
      <c r="N70" s="427"/>
      <c r="O70" s="32"/>
      <c r="P70" s="427" t="s">
        <v>355</v>
      </c>
      <c r="Q70" s="427"/>
      <c r="R70" s="427"/>
      <c r="S70" s="427"/>
      <c r="T70" s="427"/>
      <c r="U70" s="427"/>
      <c r="V70" s="427"/>
      <c r="W70" s="427"/>
      <c r="X70" s="427"/>
      <c r="Y70" s="427"/>
      <c r="Z70" s="427"/>
      <c r="AA70" s="426" t="s">
        <v>356</v>
      </c>
      <c r="AB70" s="427"/>
      <c r="AC70" s="242"/>
    </row>
    <row r="71" spans="2:29" s="41" customFormat="1" ht="14.65" hidden="1" customHeight="1" outlineLevel="1">
      <c r="B71" s="35" t="s">
        <v>357</v>
      </c>
      <c r="C71" s="36"/>
      <c r="D71" s="37"/>
      <c r="E71" s="38"/>
      <c r="F71" s="38"/>
      <c r="G71" s="38"/>
      <c r="H71" s="38"/>
      <c r="I71" s="36"/>
      <c r="J71" s="36"/>
      <c r="K71" s="36"/>
      <c r="L71" s="36"/>
      <c r="M71" s="429"/>
      <c r="N71" s="430"/>
      <c r="O71" s="56"/>
      <c r="P71" s="39" t="s">
        <v>358</v>
      </c>
      <c r="Q71" s="39"/>
      <c r="R71" s="39"/>
      <c r="S71" s="39"/>
      <c r="T71" s="39"/>
      <c r="U71" s="39"/>
      <c r="V71" s="40"/>
      <c r="W71" s="28"/>
      <c r="X71" s="28"/>
      <c r="Y71" s="28"/>
      <c r="Z71" s="28"/>
      <c r="AA71" s="429"/>
      <c r="AB71" s="430"/>
      <c r="AC71" s="56"/>
    </row>
    <row r="72" spans="2:29" s="41" customFormat="1" ht="14.65" hidden="1" customHeight="1" outlineLevel="1">
      <c r="B72" s="42"/>
      <c r="C72" s="37" t="s">
        <v>359</v>
      </c>
      <c r="D72" s="37"/>
      <c r="E72" s="37"/>
      <c r="F72" s="37"/>
      <c r="G72" s="37"/>
      <c r="H72" s="37"/>
      <c r="I72" s="36"/>
      <c r="J72" s="36"/>
      <c r="K72" s="36"/>
      <c r="L72" s="36"/>
      <c r="M72" s="421" t="n">
        <v>4.8546818146E10</v>
      </c>
      <c r="N72" s="422"/>
      <c r="O72" s="43"/>
      <c r="P72" s="39"/>
      <c r="Q72" s="37" t="s">
        <v>360</v>
      </c>
      <c r="R72" s="37"/>
      <c r="S72" s="37"/>
      <c r="T72" s="37"/>
      <c r="U72" s="37"/>
      <c r="V72" s="36"/>
      <c r="W72" s="36"/>
      <c r="X72" s="36"/>
      <c r="Y72" s="36"/>
      <c r="Z72" s="36"/>
      <c r="AA72" s="421" t="n">
        <v>4.00527548E9</v>
      </c>
      <c r="AB72" s="422"/>
      <c r="AC72" s="43"/>
    </row>
    <row r="73" spans="2:29" s="41" customFormat="1" ht="14.65" hidden="1" customHeight="1" outlineLevel="1">
      <c r="B73" s="42"/>
      <c r="C73" s="37"/>
      <c r="D73" s="37" t="s">
        <v>361</v>
      </c>
      <c r="E73" s="37"/>
      <c r="F73" s="37"/>
      <c r="G73" s="37"/>
      <c r="H73" s="37"/>
      <c r="I73" s="36"/>
      <c r="J73" s="36"/>
      <c r="K73" s="36"/>
      <c r="L73" s="36"/>
      <c r="M73" s="421" t="n">
        <v>4.730979328E10</v>
      </c>
      <c r="N73" s="422"/>
      <c r="O73" s="43"/>
      <c r="P73" s="39"/>
      <c r="Q73" s="37"/>
      <c r="R73" s="37" t="s">
        <v>362</v>
      </c>
      <c r="S73" s="37"/>
      <c r="T73" s="37"/>
      <c r="U73" s="37"/>
      <c r="V73" s="36"/>
      <c r="W73" s="36"/>
      <c r="X73" s="36"/>
      <c r="Y73" s="36"/>
      <c r="Z73" s="36"/>
      <c r="AA73" s="421" t="n">
        <v>3.13826548E9</v>
      </c>
      <c r="AB73" s="422"/>
      <c r="AC73" s="43"/>
    </row>
    <row r="74" spans="2:29" s="41" customFormat="1" ht="14.65" hidden="1" customHeight="1" outlineLevel="1">
      <c r="B74" s="42"/>
      <c r="C74" s="37"/>
      <c r="D74" s="37"/>
      <c r="E74" s="37" t="s">
        <v>363</v>
      </c>
      <c r="F74" s="37"/>
      <c r="G74" s="37"/>
      <c r="H74" s="37"/>
      <c r="I74" s="36"/>
      <c r="J74" s="36"/>
      <c r="K74" s="36"/>
      <c r="L74" s="36"/>
      <c r="M74" s="421" t="n">
        <v>1.1870828364E10</v>
      </c>
      <c r="N74" s="422"/>
      <c r="O74" s="43"/>
      <c r="P74" s="39"/>
      <c r="Q74" s="37"/>
      <c r="R74" s="44" t="s">
        <v>364</v>
      </c>
      <c r="S74" s="37"/>
      <c r="T74" s="37"/>
      <c r="U74" s="37"/>
      <c r="V74" s="36"/>
      <c r="W74" s="36"/>
      <c r="X74" s="36"/>
      <c r="Y74" s="36"/>
      <c r="Z74" s="36"/>
      <c r="AA74" s="421" t="n">
        <v>0.0</v>
      </c>
      <c r="AB74" s="422"/>
      <c r="AC74" s="43"/>
    </row>
    <row r="75" spans="2:29" s="41" customFormat="1" ht="14.65" hidden="1" customHeight="1" outlineLevel="1">
      <c r="B75" s="42"/>
      <c r="C75" s="37"/>
      <c r="D75" s="37"/>
      <c r="E75" s="37"/>
      <c r="F75" s="37" t="s">
        <v>365</v>
      </c>
      <c r="G75" s="37"/>
      <c r="H75" s="37"/>
      <c r="I75" s="36"/>
      <c r="J75" s="36"/>
      <c r="K75" s="36"/>
      <c r="L75" s="36"/>
      <c r="M75" s="421" t="n">
        <v>3.860161164E9</v>
      </c>
      <c r="N75" s="422"/>
      <c r="O75" s="43"/>
      <c r="P75" s="39"/>
      <c r="Q75" s="37"/>
      <c r="R75" s="37" t="s">
        <v>366</v>
      </c>
      <c r="S75" s="37"/>
      <c r="T75" s="37"/>
      <c r="U75" s="37"/>
      <c r="V75" s="36"/>
      <c r="W75" s="36"/>
      <c r="X75" s="36"/>
      <c r="Y75" s="36"/>
      <c r="Z75" s="36"/>
      <c r="AA75" s="421" t="n">
        <v>8.6701E8</v>
      </c>
      <c r="AB75" s="422"/>
      <c r="AC75" s="43"/>
    </row>
    <row r="76" spans="2:29" s="41" customFormat="1" ht="14.65" hidden="1" customHeight="1" outlineLevel="1">
      <c r="B76" s="42"/>
      <c r="C76" s="37"/>
      <c r="D76" s="37"/>
      <c r="E76" s="37"/>
      <c r="F76" s="37" t="s">
        <v>367</v>
      </c>
      <c r="G76" s="37"/>
      <c r="H76" s="37"/>
      <c r="I76" s="36"/>
      <c r="J76" s="36"/>
      <c r="K76" s="36"/>
      <c r="L76" s="36"/>
      <c r="M76" s="421" t="n">
        <v>3.4337806E9</v>
      </c>
      <c r="N76" s="422"/>
      <c r="O76" s="43"/>
      <c r="P76" s="39"/>
      <c r="Q76" s="37"/>
      <c r="R76" s="37" t="s">
        <v>368</v>
      </c>
      <c r="S76" s="37"/>
      <c r="T76" s="37"/>
      <c r="U76" s="37"/>
      <c r="V76" s="36"/>
      <c r="W76" s="36"/>
      <c r="X76" s="36"/>
      <c r="Y76" s="36"/>
      <c r="Z76" s="36"/>
      <c r="AA76" s="421" t="n">
        <v>0.0</v>
      </c>
      <c r="AB76" s="422"/>
      <c r="AC76" s="43"/>
    </row>
    <row r="77" spans="2:29" s="41" customFormat="1" ht="14.65" hidden="1" customHeight="1" outlineLevel="1">
      <c r="B77" s="42"/>
      <c r="C77" s="37"/>
      <c r="D77" s="37"/>
      <c r="E77" s="37"/>
      <c r="F77" s="37" t="s">
        <v>369</v>
      </c>
      <c r="G77" s="37"/>
      <c r="H77" s="37"/>
      <c r="I77" s="36"/>
      <c r="J77" s="36"/>
      <c r="K77" s="36"/>
      <c r="L77" s="36"/>
      <c r="M77" s="421" t="n">
        <v>5.69073689E9</v>
      </c>
      <c r="N77" s="422"/>
      <c r="O77" s="43"/>
      <c r="P77" s="39"/>
      <c r="Q77" s="39"/>
      <c r="R77" s="37" t="s">
        <v>370</v>
      </c>
      <c r="S77" s="37"/>
      <c r="T77" s="37"/>
      <c r="U77" s="37"/>
      <c r="V77" s="36"/>
      <c r="W77" s="36"/>
      <c r="X77" s="36"/>
      <c r="Y77" s="36"/>
      <c r="Z77" s="36"/>
      <c r="AA77" s="421" t="n">
        <v>0.0</v>
      </c>
      <c r="AB77" s="422"/>
      <c r="AC77" s="43"/>
    </row>
    <row r="78" spans="2:29" s="41" customFormat="1" ht="14.65" hidden="1" customHeight="1" outlineLevel="1">
      <c r="B78" s="42"/>
      <c r="C78" s="37"/>
      <c r="D78" s="37"/>
      <c r="E78" s="37"/>
      <c r="F78" s="37" t="s">
        <v>371</v>
      </c>
      <c r="G78" s="37"/>
      <c r="H78" s="37"/>
      <c r="I78" s="36"/>
      <c r="J78" s="36"/>
      <c r="K78" s="36"/>
      <c r="L78" s="36"/>
      <c r="M78" s="421" t="n">
        <v>-4.036582455E9</v>
      </c>
      <c r="N78" s="422"/>
      <c r="O78" s="43"/>
      <c r="P78" s="39"/>
      <c r="Q78" s="37" t="s">
        <v>372</v>
      </c>
      <c r="R78" s="37"/>
      <c r="S78" s="37"/>
      <c r="T78" s="37"/>
      <c r="U78" s="37"/>
      <c r="V78" s="36"/>
      <c r="W78" s="36"/>
      <c r="X78" s="36"/>
      <c r="Y78" s="36"/>
      <c r="Z78" s="36"/>
      <c r="AA78" s="421" t="n">
        <v>7.28309366E8</v>
      </c>
      <c r="AB78" s="422"/>
      <c r="AC78" s="43"/>
    </row>
    <row r="79" spans="2:29" s="41" customFormat="1" ht="14.65" hidden="1" customHeight="1" outlineLevel="1">
      <c r="B79" s="42"/>
      <c r="C79" s="37"/>
      <c r="D79" s="37"/>
      <c r="E79" s="37"/>
      <c r="F79" s="37" t="s">
        <v>373</v>
      </c>
      <c r="G79" s="37"/>
      <c r="H79" s="37"/>
      <c r="I79" s="36"/>
      <c r="J79" s="36"/>
      <c r="K79" s="36"/>
      <c r="L79" s="36"/>
      <c r="M79" s="421" t="n">
        <v>6.8884716E9</v>
      </c>
      <c r="N79" s="422"/>
      <c r="O79" s="43"/>
      <c r="P79" s="39"/>
      <c r="Q79" s="39"/>
      <c r="R79" s="44" t="s">
        <v>374</v>
      </c>
      <c r="S79" s="37"/>
      <c r="T79" s="37"/>
      <c r="U79" s="37"/>
      <c r="V79" s="36"/>
      <c r="W79" s="36"/>
      <c r="X79" s="36"/>
      <c r="Y79" s="36"/>
      <c r="Z79" s="36"/>
      <c r="AA79" s="421" t="n">
        <v>6.79374562E8</v>
      </c>
      <c r="AB79" s="422"/>
      <c r="AC79" s="43"/>
    </row>
    <row r="80" spans="2:29" s="41" customFormat="1" ht="14.65" hidden="1" customHeight="1" outlineLevel="1">
      <c r="B80" s="42"/>
      <c r="C80" s="37"/>
      <c r="D80" s="37"/>
      <c r="E80" s="37"/>
      <c r="F80" s="37" t="s">
        <v>375</v>
      </c>
      <c r="G80" s="37"/>
      <c r="H80" s="37"/>
      <c r="I80" s="36"/>
      <c r="J80" s="36"/>
      <c r="K80" s="36"/>
      <c r="L80" s="36"/>
      <c r="M80" s="421" t="n">
        <v>-3.965739435E9</v>
      </c>
      <c r="N80" s="422"/>
      <c r="O80" s="43"/>
      <c r="P80" s="39"/>
      <c r="Q80" s="39"/>
      <c r="R80" s="44" t="s">
        <v>376</v>
      </c>
      <c r="S80" s="44"/>
      <c r="T80" s="44"/>
      <c r="U80" s="44"/>
      <c r="V80" s="45"/>
      <c r="W80" s="45"/>
      <c r="X80" s="45"/>
      <c r="Y80" s="45"/>
      <c r="Z80" s="45"/>
      <c r="AA80" s="421" t="n">
        <v>0.0</v>
      </c>
      <c r="AB80" s="422"/>
      <c r="AC80" s="43"/>
    </row>
    <row r="81" spans="2:29" s="41" customFormat="1" ht="14.65" hidden="1" customHeight="1" outlineLevel="1">
      <c r="B81" s="42"/>
      <c r="C81" s="37"/>
      <c r="D81" s="37"/>
      <c r="E81" s="37"/>
      <c r="F81" s="37" t="s">
        <v>377</v>
      </c>
      <c r="G81" s="46"/>
      <c r="H81" s="46"/>
      <c r="I81" s="47"/>
      <c r="J81" s="47"/>
      <c r="K81" s="47"/>
      <c r="L81" s="47"/>
      <c r="M81" s="421" t="n">
        <v>0.0</v>
      </c>
      <c r="N81" s="422"/>
      <c r="O81" s="43"/>
      <c r="P81" s="39"/>
      <c r="Q81" s="39"/>
      <c r="R81" s="44" t="s">
        <v>378</v>
      </c>
      <c r="S81" s="44"/>
      <c r="T81" s="44"/>
      <c r="U81" s="44"/>
      <c r="V81" s="45"/>
      <c r="W81" s="45"/>
      <c r="X81" s="45"/>
      <c r="Y81" s="45"/>
      <c r="Z81" s="45"/>
      <c r="AA81" s="421" t="n">
        <v>0.0</v>
      </c>
      <c r="AB81" s="422"/>
      <c r="AC81" s="43"/>
    </row>
    <row r="82" spans="2:29" s="41" customFormat="1" ht="14.65" hidden="1" customHeight="1" outlineLevel="1">
      <c r="B82" s="42"/>
      <c r="C82" s="37"/>
      <c r="D82" s="37"/>
      <c r="E82" s="37"/>
      <c r="F82" s="37" t="s">
        <v>379</v>
      </c>
      <c r="G82" s="46"/>
      <c r="H82" s="46"/>
      <c r="I82" s="47"/>
      <c r="J82" s="47"/>
      <c r="K82" s="47"/>
      <c r="L82" s="47"/>
      <c r="M82" s="421" t="n">
        <v>0.0</v>
      </c>
      <c r="N82" s="422"/>
      <c r="O82" s="43"/>
      <c r="P82" s="48"/>
      <c r="Q82" s="39"/>
      <c r="R82" s="44" t="s">
        <v>380</v>
      </c>
      <c r="S82" s="44"/>
      <c r="T82" s="44"/>
      <c r="U82" s="44"/>
      <c r="V82" s="45"/>
      <c r="W82" s="45"/>
      <c r="X82" s="45"/>
      <c r="Y82" s="45"/>
      <c r="Z82" s="45"/>
      <c r="AA82" s="421" t="n">
        <v>0.0</v>
      </c>
      <c r="AB82" s="422"/>
      <c r="AC82" s="43"/>
    </row>
    <row r="83" spans="2:29" s="41" customFormat="1" ht="14.65" hidden="1" customHeight="1" outlineLevel="1">
      <c r="B83" s="42"/>
      <c r="C83" s="37"/>
      <c r="D83" s="37"/>
      <c r="E83" s="37"/>
      <c r="F83" s="37" t="s">
        <v>381</v>
      </c>
      <c r="G83" s="46"/>
      <c r="H83" s="46"/>
      <c r="I83" s="47"/>
      <c r="J83" s="47"/>
      <c r="K83" s="47"/>
      <c r="L83" s="47"/>
      <c r="M83" s="421" t="n">
        <v>0.0</v>
      </c>
      <c r="N83" s="422"/>
      <c r="O83" s="43"/>
      <c r="P83" s="48"/>
      <c r="Q83" s="39"/>
      <c r="R83" s="44" t="s">
        <v>382</v>
      </c>
      <c r="S83" s="44"/>
      <c r="T83" s="44"/>
      <c r="U83" s="44"/>
      <c r="V83" s="45"/>
      <c r="W83" s="45"/>
      <c r="X83" s="45"/>
      <c r="Y83" s="45"/>
      <c r="Z83" s="45"/>
      <c r="AA83" s="421" t="n">
        <v>0.0</v>
      </c>
      <c r="AB83" s="422"/>
      <c r="AC83" s="43"/>
    </row>
    <row r="84" spans="2:29" s="58" customFormat="1" ht="14.25" hidden="1" outlineLevel="1">
      <c r="B84" s="42"/>
      <c r="C84" s="37"/>
      <c r="D84" s="37"/>
      <c r="E84" s="37"/>
      <c r="F84" s="37" t="s">
        <v>383</v>
      </c>
      <c r="G84" s="46"/>
      <c r="H84" s="46"/>
      <c r="I84" s="47"/>
      <c r="J84" s="47"/>
      <c r="K84" s="47"/>
      <c r="L84" s="47"/>
      <c r="M84" s="421" t="n">
        <v>0.0</v>
      </c>
      <c r="N84" s="422"/>
      <c r="O84" s="43"/>
      <c r="P84" s="39"/>
      <c r="Q84" s="39"/>
      <c r="R84" s="37" t="s">
        <v>384</v>
      </c>
      <c r="S84" s="37"/>
      <c r="T84" s="37"/>
      <c r="U84" s="37"/>
      <c r="V84" s="36"/>
      <c r="W84" s="36"/>
      <c r="X84" s="36"/>
      <c r="Y84" s="36"/>
      <c r="Z84" s="36"/>
      <c r="AA84" s="421" t="n">
        <v>4.0436204E7</v>
      </c>
      <c r="AB84" s="422"/>
      <c r="AC84" s="43"/>
    </row>
    <row r="85" spans="2:29" s="33" customFormat="1" ht="14.65" hidden="1" customHeight="1" outlineLevel="1">
      <c r="B85" s="42"/>
      <c r="C85" s="37"/>
      <c r="D85" s="37"/>
      <c r="E85" s="37"/>
      <c r="F85" s="37" t="s">
        <v>385</v>
      </c>
      <c r="G85" s="46"/>
      <c r="H85" s="46"/>
      <c r="I85" s="47"/>
      <c r="J85" s="47"/>
      <c r="K85" s="47"/>
      <c r="L85" s="47"/>
      <c r="M85" s="421" t="n">
        <v>0.0</v>
      </c>
      <c r="N85" s="422"/>
      <c r="O85" s="43"/>
      <c r="P85" s="39"/>
      <c r="Q85" s="39"/>
      <c r="R85" s="49" t="s">
        <v>386</v>
      </c>
      <c r="S85" s="39"/>
      <c r="T85" s="39"/>
      <c r="U85" s="39"/>
      <c r="V85" s="28"/>
      <c r="W85" s="28"/>
      <c r="X85" s="28"/>
      <c r="Y85" s="28"/>
      <c r="Z85" s="28"/>
      <c r="AA85" s="421" t="n">
        <v>8498600.0</v>
      </c>
      <c r="AB85" s="422"/>
      <c r="AC85" s="43"/>
    </row>
    <row r="86" spans="2:29" ht="14.65" hidden="1" customHeight="1" outlineLevel="1">
      <c r="B86" s="42"/>
      <c r="C86" s="37"/>
      <c r="D86" s="37"/>
      <c r="E86" s="37"/>
      <c r="F86" s="37" t="s">
        <v>387</v>
      </c>
      <c r="G86" s="46"/>
      <c r="H86" s="46"/>
      <c r="I86" s="47"/>
      <c r="J86" s="47"/>
      <c r="K86" s="47"/>
      <c r="L86" s="47"/>
      <c r="M86" s="421" t="n">
        <v>0.0</v>
      </c>
      <c r="N86" s="422"/>
      <c r="O86" s="43"/>
      <c r="P86" s="39"/>
      <c r="Q86" s="39"/>
      <c r="R86" s="39" t="s">
        <v>370</v>
      </c>
      <c r="S86" s="39"/>
      <c r="T86" s="39"/>
      <c r="U86" s="39"/>
      <c r="V86" s="28"/>
      <c r="W86" s="28"/>
      <c r="X86" s="28"/>
      <c r="Y86" s="28"/>
      <c r="Z86" s="28"/>
      <c r="AA86" s="421" t="n">
        <v>0.0</v>
      </c>
      <c r="AB86" s="422"/>
      <c r="AC86" s="43"/>
    </row>
    <row r="87" spans="2:29" ht="14.65" hidden="1" customHeight="1" outlineLevel="1">
      <c r="B87" s="42"/>
      <c r="C87" s="37"/>
      <c r="D87" s="37"/>
      <c r="E87" s="37"/>
      <c r="F87" s="37" t="s">
        <v>388</v>
      </c>
      <c r="G87" s="37"/>
      <c r="H87" s="37"/>
      <c r="I87" s="36"/>
      <c r="J87" s="36"/>
      <c r="K87" s="36"/>
      <c r="L87" s="36"/>
      <c r="M87" s="421" t="n">
        <v>0.0</v>
      </c>
      <c r="N87" s="422"/>
      <c r="O87" s="43"/>
      <c r="P87" s="431" t="s">
        <v>389</v>
      </c>
      <c r="Q87" s="431"/>
      <c r="R87" s="431"/>
      <c r="S87" s="431"/>
      <c r="T87" s="431"/>
      <c r="U87" s="431"/>
      <c r="V87" s="431"/>
      <c r="W87" s="431"/>
      <c r="X87" s="431"/>
      <c r="Y87" s="431"/>
      <c r="Z87" s="431"/>
      <c r="AA87" s="432" t="n">
        <v>4.733584846E9</v>
      </c>
      <c r="AB87" s="433"/>
      <c r="AC87" s="43"/>
    </row>
    <row r="88" spans="2:29" s="41" customFormat="1" ht="14.65" hidden="1" customHeight="1" outlineLevel="1">
      <c r="B88" s="42"/>
      <c r="C88" s="37"/>
      <c r="D88" s="37"/>
      <c r="E88" s="37"/>
      <c r="F88" s="37" t="s">
        <v>390</v>
      </c>
      <c r="G88" s="37"/>
      <c r="H88" s="37"/>
      <c r="I88" s="36"/>
      <c r="J88" s="36"/>
      <c r="K88" s="36"/>
      <c r="L88" s="36"/>
      <c r="M88" s="421" t="n">
        <v>0.0</v>
      </c>
      <c r="N88" s="422"/>
      <c r="O88" s="43"/>
      <c r="P88" s="39" t="s">
        <v>391</v>
      </c>
      <c r="Q88" s="50"/>
      <c r="R88" s="50"/>
      <c r="S88" s="50"/>
      <c r="T88" s="50"/>
      <c r="U88" s="50"/>
      <c r="V88" s="50"/>
      <c r="W88" s="50"/>
      <c r="X88" s="50"/>
      <c r="Y88" s="50"/>
      <c r="Z88" s="50"/>
      <c r="AA88" s="243"/>
      <c r="AB88" s="234"/>
      <c r="AC88" s="56"/>
    </row>
    <row r="89" spans="2:29" s="41" customFormat="1" ht="14.65" hidden="1" customHeight="1" outlineLevel="1">
      <c r="B89" s="42"/>
      <c r="C89" s="37"/>
      <c r="D89" s="37"/>
      <c r="E89" s="37"/>
      <c r="F89" s="37" t="s">
        <v>392</v>
      </c>
      <c r="G89" s="37"/>
      <c r="H89" s="37"/>
      <c r="I89" s="36"/>
      <c r="J89" s="36"/>
      <c r="K89" s="36"/>
      <c r="L89" s="36"/>
      <c r="M89" s="421" t="n">
        <v>0.0</v>
      </c>
      <c r="N89" s="422"/>
      <c r="O89" s="43"/>
      <c r="P89" s="39"/>
      <c r="Q89" s="44" t="s">
        <v>393</v>
      </c>
      <c r="R89" s="51"/>
      <c r="S89" s="51"/>
      <c r="T89" s="51"/>
      <c r="U89" s="51"/>
      <c r="V89" s="52"/>
      <c r="W89" s="52"/>
      <c r="X89" s="52"/>
      <c r="Y89" s="52"/>
      <c r="Z89" s="52"/>
      <c r="AA89" s="421" t="n">
        <v>4.9327494704E10</v>
      </c>
      <c r="AB89" s="422"/>
      <c r="AC89" s="43"/>
    </row>
    <row r="90" spans="2:29" s="41" customFormat="1" ht="14.65" hidden="1" customHeight="1" outlineLevel="1">
      <c r="B90" s="42"/>
      <c r="C90" s="37"/>
      <c r="D90" s="37"/>
      <c r="E90" s="37" t="s">
        <v>394</v>
      </c>
      <c r="F90" s="37"/>
      <c r="G90" s="37"/>
      <c r="H90" s="37"/>
      <c r="I90" s="36"/>
      <c r="J90" s="36"/>
      <c r="K90" s="36"/>
      <c r="L90" s="36"/>
      <c r="M90" s="421" t="n">
        <v>3.5404131481E10</v>
      </c>
      <c r="N90" s="422"/>
      <c r="O90" s="43"/>
      <c r="P90" s="39"/>
      <c r="Q90" s="28" t="s">
        <v>395</v>
      </c>
      <c r="R90" s="51"/>
      <c r="S90" s="51"/>
      <c r="T90" s="51"/>
      <c r="U90" s="51"/>
      <c r="V90" s="52"/>
      <c r="W90" s="52"/>
      <c r="X90" s="52"/>
      <c r="Y90" s="52"/>
      <c r="Z90" s="52"/>
      <c r="AA90" s="421" t="n">
        <v>-4.570846952E9</v>
      </c>
      <c r="AB90" s="422"/>
      <c r="AC90" s="43"/>
    </row>
    <row r="91" spans="2:29" s="41" customFormat="1" ht="14.65" hidden="1" customHeight="1" outlineLevel="1">
      <c r="B91" s="42"/>
      <c r="C91" s="37"/>
      <c r="D91" s="37"/>
      <c r="E91" s="37"/>
      <c r="F91" s="37" t="s">
        <v>396</v>
      </c>
      <c r="G91" s="37"/>
      <c r="H91" s="37"/>
      <c r="I91" s="36"/>
      <c r="J91" s="36"/>
      <c r="K91" s="36"/>
      <c r="L91" s="36"/>
      <c r="M91" s="421" t="n">
        <v>9326366.0</v>
      </c>
      <c r="N91" s="422"/>
      <c r="O91" s="43"/>
      <c r="P91" s="28"/>
      <c r="Q91" s="28"/>
      <c r="R91" s="28"/>
      <c r="S91" s="28"/>
      <c r="T91" s="28"/>
      <c r="U91" s="28"/>
      <c r="V91" s="28"/>
      <c r="W91" s="28"/>
      <c r="X91" s="28"/>
      <c r="Y91" s="28"/>
      <c r="Z91" s="28"/>
      <c r="AA91" s="429"/>
      <c r="AB91" s="430"/>
      <c r="AC91" s="56"/>
    </row>
    <row r="92" spans="2:29" s="41" customFormat="1" ht="14.65" hidden="1" customHeight="1" outlineLevel="1">
      <c r="B92" s="42"/>
      <c r="C92" s="37"/>
      <c r="D92" s="37"/>
      <c r="E92" s="37"/>
      <c r="F92" s="37" t="s">
        <v>369</v>
      </c>
      <c r="G92" s="37"/>
      <c r="H92" s="37"/>
      <c r="I92" s="36"/>
      <c r="J92" s="36"/>
      <c r="K92" s="36"/>
      <c r="L92" s="36"/>
      <c r="M92" s="421" t="n">
        <v>0.0</v>
      </c>
      <c r="N92" s="422"/>
      <c r="O92" s="43"/>
      <c r="P92" s="53"/>
      <c r="Q92" s="53"/>
      <c r="R92" s="53"/>
      <c r="S92" s="53"/>
      <c r="T92" s="53"/>
      <c r="U92" s="53"/>
      <c r="V92" s="53"/>
      <c r="W92" s="53"/>
      <c r="X92" s="53"/>
      <c r="Y92" s="53"/>
      <c r="Z92" s="53"/>
      <c r="AA92" s="429"/>
      <c r="AB92" s="430"/>
      <c r="AC92" s="56"/>
    </row>
    <row r="93" spans="2:29" s="41" customFormat="1" ht="14.65" hidden="1" customHeight="1" outlineLevel="1">
      <c r="B93" s="42"/>
      <c r="C93" s="37"/>
      <c r="D93" s="37"/>
      <c r="E93" s="37"/>
      <c r="F93" s="37" t="s">
        <v>371</v>
      </c>
      <c r="G93" s="37"/>
      <c r="H93" s="37"/>
      <c r="I93" s="36"/>
      <c r="J93" s="36"/>
      <c r="K93" s="36"/>
      <c r="L93" s="36"/>
      <c r="M93" s="421" t="n">
        <v>0.0</v>
      </c>
      <c r="N93" s="422"/>
      <c r="O93" s="43"/>
      <c r="P93" s="53"/>
      <c r="Q93" s="53"/>
      <c r="R93" s="53"/>
      <c r="S93" s="53"/>
      <c r="T93" s="53"/>
      <c r="U93" s="53"/>
      <c r="V93" s="53"/>
      <c r="W93" s="53"/>
      <c r="X93" s="53"/>
      <c r="Y93" s="53"/>
      <c r="Z93" s="53"/>
      <c r="AA93" s="429"/>
      <c r="AB93" s="430"/>
      <c r="AC93" s="56"/>
    </row>
    <row r="94" spans="2:29" s="41" customFormat="1" ht="14.65" hidden="1" customHeight="1" outlineLevel="1">
      <c r="B94" s="42"/>
      <c r="C94" s="37"/>
      <c r="D94" s="37"/>
      <c r="E94" s="37"/>
      <c r="F94" s="37" t="s">
        <v>397</v>
      </c>
      <c r="G94" s="37"/>
      <c r="H94" s="37"/>
      <c r="I94" s="36"/>
      <c r="J94" s="36"/>
      <c r="K94" s="36"/>
      <c r="L94" s="36"/>
      <c r="M94" s="421" t="n">
        <v>4.6765788219E10</v>
      </c>
      <c r="N94" s="422"/>
      <c r="O94" s="43"/>
      <c r="P94" s="53"/>
      <c r="Q94" s="53"/>
      <c r="R94" s="53"/>
      <c r="S94" s="53"/>
      <c r="T94" s="53"/>
      <c r="U94" s="53"/>
      <c r="V94" s="53"/>
      <c r="W94" s="53"/>
      <c r="X94" s="53"/>
      <c r="Y94" s="53"/>
      <c r="Z94" s="53"/>
      <c r="AA94" s="429"/>
      <c r="AB94" s="430"/>
      <c r="AC94" s="56"/>
    </row>
    <row r="95" spans="2:29" s="41" customFormat="1" ht="14.65" hidden="1" customHeight="1" outlineLevel="1">
      <c r="B95" s="42"/>
      <c r="C95" s="37"/>
      <c r="D95" s="37"/>
      <c r="E95" s="37"/>
      <c r="F95" s="37" t="s">
        <v>375</v>
      </c>
      <c r="G95" s="37"/>
      <c r="H95" s="37"/>
      <c r="I95" s="36"/>
      <c r="J95" s="36"/>
      <c r="K95" s="36"/>
      <c r="L95" s="36"/>
      <c r="M95" s="421" t="n">
        <v>-1.1419923504E10</v>
      </c>
      <c r="N95" s="422"/>
      <c r="O95" s="43"/>
      <c r="P95" s="53"/>
      <c r="Q95" s="53"/>
      <c r="R95" s="53"/>
      <c r="S95" s="53"/>
      <c r="T95" s="53"/>
      <c r="U95" s="53"/>
      <c r="V95" s="53"/>
      <c r="W95" s="53"/>
      <c r="X95" s="53"/>
      <c r="Y95" s="53"/>
      <c r="Z95" s="53"/>
      <c r="AA95" s="429"/>
      <c r="AB95" s="430"/>
      <c r="AC95" s="56"/>
    </row>
    <row r="96" spans="2:29" s="41" customFormat="1" ht="14.65" hidden="1" customHeight="1" outlineLevel="1">
      <c r="B96" s="42"/>
      <c r="C96" s="37"/>
      <c r="D96" s="37"/>
      <c r="E96" s="37"/>
      <c r="F96" s="37" t="s">
        <v>398</v>
      </c>
      <c r="G96" s="37"/>
      <c r="H96" s="37"/>
      <c r="I96" s="36"/>
      <c r="J96" s="36"/>
      <c r="K96" s="36"/>
      <c r="L96" s="36"/>
      <c r="M96" s="421" t="n">
        <v>0.0</v>
      </c>
      <c r="N96" s="422"/>
      <c r="O96" s="43"/>
      <c r="P96" s="53"/>
      <c r="Q96" s="53"/>
      <c r="R96" s="53"/>
      <c r="S96" s="53"/>
      <c r="T96" s="53"/>
      <c r="U96" s="53"/>
      <c r="V96" s="53"/>
      <c r="W96" s="53"/>
      <c r="X96" s="53"/>
      <c r="Y96" s="53"/>
      <c r="Z96" s="53"/>
      <c r="AA96" s="429"/>
      <c r="AB96" s="430"/>
      <c r="AC96" s="56"/>
    </row>
    <row r="97" spans="2:29" s="41" customFormat="1" ht="14.65" hidden="1" customHeight="1" outlineLevel="1">
      <c r="B97" s="42"/>
      <c r="C97" s="37"/>
      <c r="D97" s="37"/>
      <c r="E97" s="37"/>
      <c r="F97" s="37" t="s">
        <v>390</v>
      </c>
      <c r="G97" s="37"/>
      <c r="H97" s="37"/>
      <c r="I97" s="36"/>
      <c r="J97" s="36"/>
      <c r="K97" s="36"/>
      <c r="L97" s="36"/>
      <c r="M97" s="421" t="n">
        <v>0.0</v>
      </c>
      <c r="N97" s="422"/>
      <c r="O97" s="43"/>
      <c r="P97" s="53"/>
      <c r="Q97" s="53"/>
      <c r="R97" s="53"/>
      <c r="S97" s="53"/>
      <c r="T97" s="53"/>
      <c r="U97" s="53"/>
      <c r="V97" s="53"/>
      <c r="W97" s="53"/>
      <c r="X97" s="53"/>
      <c r="Y97" s="53"/>
      <c r="Z97" s="53"/>
      <c r="AA97" s="429"/>
      <c r="AB97" s="430"/>
      <c r="AC97" s="56"/>
    </row>
    <row r="98" spans="2:29" s="41" customFormat="1" ht="14.65" hidden="1" customHeight="1" outlineLevel="1">
      <c r="B98" s="42"/>
      <c r="C98" s="37"/>
      <c r="D98" s="37"/>
      <c r="E98" s="37"/>
      <c r="F98" s="37" t="s">
        <v>392</v>
      </c>
      <c r="G98" s="37"/>
      <c r="H98" s="37"/>
      <c r="I98" s="36"/>
      <c r="J98" s="36"/>
      <c r="K98" s="36"/>
      <c r="L98" s="36"/>
      <c r="M98" s="421" t="n">
        <v>4.89404E7</v>
      </c>
      <c r="N98" s="422"/>
      <c r="O98" s="43"/>
      <c r="P98" s="53"/>
      <c r="Q98" s="53"/>
      <c r="R98" s="53"/>
      <c r="S98" s="53"/>
      <c r="T98" s="53"/>
      <c r="U98" s="53"/>
      <c r="V98" s="53"/>
      <c r="W98" s="53"/>
      <c r="X98" s="53"/>
      <c r="Y98" s="53"/>
      <c r="Z98" s="53"/>
      <c r="AA98" s="429"/>
      <c r="AB98" s="430"/>
      <c r="AC98" s="56"/>
    </row>
    <row r="99" spans="2:29" s="41" customFormat="1" ht="14.65" hidden="1" customHeight="1" outlineLevel="1">
      <c r="B99" s="42"/>
      <c r="C99" s="37"/>
      <c r="D99" s="37"/>
      <c r="E99" s="37" t="s">
        <v>399</v>
      </c>
      <c r="F99" s="54"/>
      <c r="G99" s="54"/>
      <c r="H99" s="54"/>
      <c r="I99" s="55"/>
      <c r="J99" s="55"/>
      <c r="K99" s="55"/>
      <c r="L99" s="55"/>
      <c r="M99" s="421" t="n">
        <v>6.5298498E7</v>
      </c>
      <c r="N99" s="422"/>
      <c r="O99" s="43"/>
      <c r="P99" s="53"/>
      <c r="Q99" s="53"/>
      <c r="R99" s="53"/>
      <c r="S99" s="53"/>
      <c r="T99" s="53"/>
      <c r="U99" s="53"/>
      <c r="V99" s="53"/>
      <c r="W99" s="53"/>
      <c r="X99" s="53"/>
      <c r="Y99" s="53"/>
      <c r="Z99" s="53"/>
      <c r="AA99" s="429"/>
      <c r="AB99" s="430"/>
      <c r="AC99" s="56"/>
    </row>
    <row r="100" spans="2:29" s="41" customFormat="1" ht="14.65" hidden="1" customHeight="1" outlineLevel="1">
      <c r="B100" s="42"/>
      <c r="C100" s="37"/>
      <c r="D100" s="37"/>
      <c r="E100" s="37" t="s">
        <v>400</v>
      </c>
      <c r="F100" s="54"/>
      <c r="G100" s="54"/>
      <c r="H100" s="54"/>
      <c r="I100" s="55"/>
      <c r="J100" s="55"/>
      <c r="K100" s="55"/>
      <c r="L100" s="55"/>
      <c r="M100" s="421" t="n">
        <v>-3.0465063E7</v>
      </c>
      <c r="N100" s="422"/>
      <c r="O100" s="43"/>
      <c r="P100" s="53"/>
      <c r="Q100" s="53"/>
      <c r="R100" s="53"/>
      <c r="S100" s="53"/>
      <c r="T100" s="53"/>
      <c r="U100" s="53"/>
      <c r="V100" s="53"/>
      <c r="W100" s="53"/>
      <c r="X100" s="53"/>
      <c r="Y100" s="53"/>
      <c r="Z100" s="53"/>
      <c r="AA100" s="429"/>
      <c r="AB100" s="430"/>
      <c r="AC100" s="56"/>
    </row>
    <row r="101" spans="2:29" s="41" customFormat="1" ht="14.65" hidden="1" customHeight="1" outlineLevel="1">
      <c r="B101" s="42"/>
      <c r="C101" s="37"/>
      <c r="D101" s="37" t="s">
        <v>401</v>
      </c>
      <c r="E101" s="37"/>
      <c r="F101" s="54"/>
      <c r="G101" s="54"/>
      <c r="H101" s="54"/>
      <c r="I101" s="55"/>
      <c r="J101" s="55"/>
      <c r="K101" s="55"/>
      <c r="L101" s="55"/>
      <c r="M101" s="421" t="n">
        <v>0.0</v>
      </c>
      <c r="N101" s="422"/>
      <c r="O101" s="43"/>
      <c r="P101" s="53"/>
      <c r="Q101" s="53"/>
      <c r="R101" s="53"/>
      <c r="S101" s="53"/>
      <c r="T101" s="53"/>
      <c r="U101" s="53"/>
      <c r="V101" s="53"/>
      <c r="W101" s="53"/>
      <c r="X101" s="53"/>
      <c r="Y101" s="53"/>
      <c r="Z101" s="53"/>
      <c r="AA101" s="429"/>
      <c r="AB101" s="430"/>
      <c r="AC101" s="56"/>
    </row>
    <row r="102" spans="2:29" s="41" customFormat="1" ht="14.65" hidden="1" customHeight="1" outlineLevel="1">
      <c r="B102" s="42"/>
      <c r="C102" s="37"/>
      <c r="D102" s="37"/>
      <c r="E102" s="37" t="s">
        <v>402</v>
      </c>
      <c r="F102" s="37"/>
      <c r="G102" s="37"/>
      <c r="H102" s="37"/>
      <c r="I102" s="36"/>
      <c r="J102" s="36"/>
      <c r="K102" s="36"/>
      <c r="L102" s="36"/>
      <c r="M102" s="421" t="n">
        <v>0.0</v>
      </c>
      <c r="N102" s="422"/>
      <c r="O102" s="43"/>
      <c r="P102" s="53"/>
      <c r="Q102" s="53"/>
      <c r="R102" s="53"/>
      <c r="S102" s="53"/>
      <c r="T102" s="53"/>
      <c r="U102" s="53"/>
      <c r="V102" s="53"/>
      <c r="W102" s="53"/>
      <c r="X102" s="53"/>
      <c r="Y102" s="53"/>
      <c r="Z102" s="53"/>
      <c r="AA102" s="429"/>
      <c r="AB102" s="430"/>
      <c r="AC102" s="56"/>
    </row>
    <row r="103" spans="2:29" s="41" customFormat="1" ht="14.65" hidden="1" customHeight="1" outlineLevel="1">
      <c r="B103" s="42"/>
      <c r="C103" s="37"/>
      <c r="D103" s="37"/>
      <c r="E103" s="37" t="s">
        <v>403</v>
      </c>
      <c r="F103" s="37"/>
      <c r="G103" s="37"/>
      <c r="H103" s="37"/>
      <c r="I103" s="36"/>
      <c r="J103" s="36"/>
      <c r="K103" s="36"/>
      <c r="L103" s="36"/>
      <c r="M103" s="421" t="n">
        <v>0.0</v>
      </c>
      <c r="N103" s="422"/>
      <c r="O103" s="43"/>
      <c r="P103" s="53"/>
      <c r="Q103" s="53"/>
      <c r="R103" s="53"/>
      <c r="S103" s="53"/>
      <c r="T103" s="53"/>
      <c r="U103" s="53"/>
      <c r="V103" s="53"/>
      <c r="W103" s="53"/>
      <c r="X103" s="53"/>
      <c r="Y103" s="53"/>
      <c r="Z103" s="53"/>
      <c r="AA103" s="429"/>
      <c r="AB103" s="430"/>
      <c r="AC103" s="56"/>
    </row>
    <row r="104" spans="2:29" s="41" customFormat="1" ht="14.65" hidden="1" customHeight="1" outlineLevel="1">
      <c r="B104" s="42"/>
      <c r="C104" s="37"/>
      <c r="D104" s="37" t="s">
        <v>404</v>
      </c>
      <c r="E104" s="37"/>
      <c r="F104" s="37"/>
      <c r="G104" s="37"/>
      <c r="H104" s="37"/>
      <c r="I104" s="37"/>
      <c r="J104" s="36"/>
      <c r="K104" s="36"/>
      <c r="L104" s="36"/>
      <c r="M104" s="421" t="n">
        <v>1.237024866E9</v>
      </c>
      <c r="N104" s="422"/>
      <c r="O104" s="43"/>
      <c r="P104" s="53"/>
      <c r="Q104" s="53"/>
      <c r="R104" s="53"/>
      <c r="S104" s="53"/>
      <c r="T104" s="53"/>
      <c r="U104" s="53"/>
      <c r="V104" s="53"/>
      <c r="W104" s="53"/>
      <c r="X104" s="53"/>
      <c r="Y104" s="53"/>
      <c r="Z104" s="53"/>
      <c r="AA104" s="429"/>
      <c r="AB104" s="430"/>
      <c r="AC104" s="56"/>
    </row>
    <row r="105" spans="2:29" s="41" customFormat="1" ht="14.65" hidden="1" customHeight="1" outlineLevel="1">
      <c r="B105" s="42"/>
      <c r="C105" s="37"/>
      <c r="D105" s="37"/>
      <c r="E105" s="37" t="s">
        <v>405</v>
      </c>
      <c r="F105" s="37"/>
      <c r="G105" s="37"/>
      <c r="H105" s="37"/>
      <c r="I105" s="37"/>
      <c r="J105" s="36"/>
      <c r="K105" s="36"/>
      <c r="L105" s="36"/>
      <c r="M105" s="421" t="n">
        <v>1.246076E8</v>
      </c>
      <c r="N105" s="422"/>
      <c r="O105" s="43"/>
      <c r="P105" s="53"/>
      <c r="Q105" s="53"/>
      <c r="R105" s="53"/>
      <c r="S105" s="53"/>
      <c r="T105" s="53"/>
      <c r="U105" s="53"/>
      <c r="V105" s="53"/>
      <c r="W105" s="53"/>
      <c r="X105" s="53"/>
      <c r="Y105" s="53"/>
      <c r="Z105" s="53"/>
      <c r="AA105" s="429"/>
      <c r="AB105" s="430"/>
      <c r="AC105" s="56"/>
    </row>
    <row r="106" spans="2:29" s="41" customFormat="1" ht="14.65" hidden="1" customHeight="1" outlineLevel="1">
      <c r="B106" s="42"/>
      <c r="C106" s="37"/>
      <c r="D106" s="37"/>
      <c r="E106" s="37"/>
      <c r="F106" s="44" t="s">
        <v>406</v>
      </c>
      <c r="G106" s="37"/>
      <c r="H106" s="37"/>
      <c r="I106" s="37"/>
      <c r="J106" s="36"/>
      <c r="K106" s="36"/>
      <c r="L106" s="36"/>
      <c r="M106" s="421" t="n">
        <v>2690000.0</v>
      </c>
      <c r="N106" s="422"/>
      <c r="O106" s="43"/>
      <c r="P106" s="53"/>
      <c r="Q106" s="53"/>
      <c r="R106" s="53"/>
      <c r="S106" s="53"/>
      <c r="T106" s="53"/>
      <c r="U106" s="53"/>
      <c r="V106" s="53"/>
      <c r="W106" s="53"/>
      <c r="X106" s="53"/>
      <c r="Y106" s="53"/>
      <c r="Z106" s="53"/>
      <c r="AA106" s="429"/>
      <c r="AB106" s="430"/>
      <c r="AC106" s="56"/>
    </row>
    <row r="107" spans="2:29" s="41" customFormat="1" ht="14.65" hidden="1" customHeight="1" outlineLevel="1">
      <c r="B107" s="42"/>
      <c r="C107" s="37"/>
      <c r="D107" s="37"/>
      <c r="E107" s="37"/>
      <c r="F107" s="44" t="s">
        <v>407</v>
      </c>
      <c r="G107" s="37"/>
      <c r="H107" s="37"/>
      <c r="I107" s="37"/>
      <c r="J107" s="36"/>
      <c r="K107" s="36"/>
      <c r="L107" s="36"/>
      <c r="M107" s="421" t="n">
        <v>1.219176E8</v>
      </c>
      <c r="N107" s="422"/>
      <c r="O107" s="43"/>
      <c r="P107" s="53"/>
      <c r="Q107" s="53"/>
      <c r="R107" s="53"/>
      <c r="S107" s="53"/>
      <c r="T107" s="53"/>
      <c r="U107" s="53"/>
      <c r="V107" s="53"/>
      <c r="W107" s="53"/>
      <c r="X107" s="53"/>
      <c r="Y107" s="53"/>
      <c r="Z107" s="53"/>
      <c r="AA107" s="429"/>
      <c r="AB107" s="430"/>
      <c r="AC107" s="56"/>
    </row>
    <row r="108" spans="2:29" s="41" customFormat="1" ht="14.65" hidden="1" customHeight="1" outlineLevel="1">
      <c r="B108" s="42"/>
      <c r="C108" s="37"/>
      <c r="D108" s="37"/>
      <c r="E108" s="37"/>
      <c r="F108" s="44" t="s">
        <v>408</v>
      </c>
      <c r="G108" s="37"/>
      <c r="H108" s="37"/>
      <c r="I108" s="37"/>
      <c r="J108" s="36"/>
      <c r="K108" s="36"/>
      <c r="L108" s="36"/>
      <c r="M108" s="421" t="n">
        <v>0.0</v>
      </c>
      <c r="N108" s="422"/>
      <c r="O108" s="43"/>
      <c r="P108" s="53"/>
      <c r="Q108" s="53"/>
      <c r="R108" s="53"/>
      <c r="S108" s="53"/>
      <c r="T108" s="53"/>
      <c r="U108" s="53"/>
      <c r="V108" s="53"/>
      <c r="W108" s="53"/>
      <c r="X108" s="53"/>
      <c r="Y108" s="53"/>
      <c r="Z108" s="53"/>
      <c r="AA108" s="243"/>
      <c r="AB108" s="234"/>
      <c r="AC108" s="56"/>
    </row>
    <row r="109" spans="2:29" s="41" customFormat="1" ht="14.65" hidden="1" customHeight="1" outlineLevel="1">
      <c r="B109" s="42"/>
      <c r="C109" s="37"/>
      <c r="D109" s="37"/>
      <c r="E109" s="37" t="s">
        <v>409</v>
      </c>
      <c r="F109" s="37"/>
      <c r="G109" s="37"/>
      <c r="H109" s="37"/>
      <c r="I109" s="36"/>
      <c r="J109" s="36"/>
      <c r="K109" s="36"/>
      <c r="L109" s="36"/>
      <c r="M109" s="421" t="n">
        <v>0.0</v>
      </c>
      <c r="N109" s="422"/>
      <c r="O109" s="43"/>
      <c r="P109" s="53"/>
      <c r="Q109" s="53"/>
      <c r="R109" s="53"/>
      <c r="S109" s="53"/>
      <c r="T109" s="53"/>
      <c r="U109" s="53"/>
      <c r="V109" s="53"/>
      <c r="W109" s="53"/>
      <c r="X109" s="53"/>
      <c r="Y109" s="53"/>
      <c r="Z109" s="53"/>
      <c r="AA109" s="243"/>
      <c r="AB109" s="234"/>
      <c r="AC109" s="56"/>
    </row>
    <row r="110" spans="2:29" s="41" customFormat="1" ht="14.65" hidden="1" customHeight="1" outlineLevel="1">
      <c r="B110" s="42"/>
      <c r="C110" s="37"/>
      <c r="D110" s="37"/>
      <c r="E110" s="37" t="s">
        <v>410</v>
      </c>
      <c r="F110" s="37"/>
      <c r="G110" s="37"/>
      <c r="H110" s="37"/>
      <c r="I110" s="36"/>
      <c r="J110" s="36"/>
      <c r="K110" s="36"/>
      <c r="L110" s="36"/>
      <c r="M110" s="421" t="n">
        <v>2.5341198E7</v>
      </c>
      <c r="N110" s="422"/>
      <c r="O110" s="43"/>
      <c r="P110" s="53"/>
      <c r="Q110" s="53"/>
      <c r="R110" s="53"/>
      <c r="S110" s="53"/>
      <c r="T110" s="53"/>
      <c r="U110" s="53"/>
      <c r="V110" s="53"/>
      <c r="W110" s="53"/>
      <c r="X110" s="53"/>
      <c r="Y110" s="53"/>
      <c r="Z110" s="53"/>
      <c r="AA110" s="243"/>
      <c r="AB110" s="234"/>
      <c r="AC110" s="56"/>
    </row>
    <row r="111" spans="2:29" s="41" customFormat="1" ht="14.65" hidden="1" customHeight="1" outlineLevel="1">
      <c r="B111" s="42"/>
      <c r="C111" s="37"/>
      <c r="D111" s="37"/>
      <c r="E111" s="37" t="s">
        <v>411</v>
      </c>
      <c r="F111" s="37"/>
      <c r="G111" s="37"/>
      <c r="H111" s="37"/>
      <c r="I111" s="36"/>
      <c r="J111" s="36"/>
      <c r="K111" s="36"/>
      <c r="L111" s="36"/>
      <c r="M111" s="421" t="n">
        <v>0.0</v>
      </c>
      <c r="N111" s="422"/>
      <c r="O111" s="43"/>
      <c r="P111" s="53"/>
      <c r="Q111" s="53"/>
      <c r="R111" s="53"/>
      <c r="S111" s="53"/>
      <c r="T111" s="53"/>
      <c r="U111" s="53"/>
      <c r="V111" s="53"/>
      <c r="W111" s="53"/>
      <c r="X111" s="53"/>
      <c r="Y111" s="53"/>
      <c r="Z111" s="53"/>
      <c r="AA111" s="429"/>
      <c r="AB111" s="430"/>
      <c r="AC111" s="56"/>
    </row>
    <row r="112" spans="2:29" s="41" customFormat="1" ht="14.65" hidden="1" customHeight="1" outlineLevel="1">
      <c r="B112" s="42"/>
      <c r="C112" s="37"/>
      <c r="D112" s="37"/>
      <c r="E112" s="37" t="s">
        <v>412</v>
      </c>
      <c r="F112" s="37"/>
      <c r="G112" s="37"/>
      <c r="H112" s="37"/>
      <c r="I112" s="36"/>
      <c r="J112" s="36"/>
      <c r="K112" s="36"/>
      <c r="L112" s="36"/>
      <c r="M112" s="421" t="n">
        <v>1.088587074E9</v>
      </c>
      <c r="N112" s="422"/>
      <c r="O112" s="43"/>
      <c r="P112" s="53"/>
      <c r="Q112" s="53"/>
      <c r="R112" s="53"/>
      <c r="S112" s="53"/>
      <c r="T112" s="53"/>
      <c r="U112" s="53"/>
      <c r="V112" s="53"/>
      <c r="W112" s="53"/>
      <c r="X112" s="53"/>
      <c r="Y112" s="53"/>
      <c r="Z112" s="53"/>
      <c r="AA112" s="243"/>
      <c r="AB112" s="234"/>
      <c r="AC112" s="56"/>
    </row>
    <row r="113" spans="2:29" s="41" customFormat="1" ht="14.65" hidden="1" customHeight="1" outlineLevel="1">
      <c r="B113" s="42"/>
      <c r="C113" s="37"/>
      <c r="D113" s="37"/>
      <c r="E113" s="37"/>
      <c r="F113" s="44" t="s">
        <v>413</v>
      </c>
      <c r="G113" s="37"/>
      <c r="H113" s="37"/>
      <c r="I113" s="36"/>
      <c r="J113" s="36"/>
      <c r="K113" s="36"/>
      <c r="L113" s="36"/>
      <c r="M113" s="421" t="n">
        <v>3.0915863E8</v>
      </c>
      <c r="N113" s="422"/>
      <c r="O113" s="43"/>
      <c r="P113" s="53"/>
      <c r="Q113" s="53"/>
      <c r="R113" s="53"/>
      <c r="S113" s="53"/>
      <c r="T113" s="53"/>
      <c r="U113" s="53"/>
      <c r="V113" s="53"/>
      <c r="W113" s="53"/>
      <c r="X113" s="53"/>
      <c r="Y113" s="53"/>
      <c r="Z113" s="53"/>
      <c r="AA113" s="429"/>
      <c r="AB113" s="430"/>
      <c r="AC113" s="56"/>
    </row>
    <row r="114" spans="2:29" s="41" customFormat="1" ht="14.65" hidden="1" customHeight="1" outlineLevel="1">
      <c r="B114" s="42"/>
      <c r="C114" s="36"/>
      <c r="D114" s="37"/>
      <c r="E114" s="37"/>
      <c r="F114" s="37" t="s">
        <v>398</v>
      </c>
      <c r="G114" s="37"/>
      <c r="H114" s="37"/>
      <c r="I114" s="36"/>
      <c r="J114" s="36"/>
      <c r="K114" s="36"/>
      <c r="L114" s="36"/>
      <c r="M114" s="421" t="n">
        <v>7.79428444E8</v>
      </c>
      <c r="N114" s="422"/>
      <c r="O114" s="43"/>
      <c r="P114" s="53"/>
      <c r="Q114" s="53"/>
      <c r="R114" s="53"/>
      <c r="S114" s="53"/>
      <c r="T114" s="53"/>
      <c r="U114" s="53"/>
      <c r="V114" s="53"/>
      <c r="W114" s="53"/>
      <c r="X114" s="53"/>
      <c r="Y114" s="53"/>
      <c r="Z114" s="53"/>
      <c r="AA114" s="429"/>
      <c r="AB114" s="430"/>
      <c r="AC114" s="56"/>
    </row>
    <row r="115" spans="2:29" s="41" customFormat="1" ht="14.65" hidden="1" customHeight="1" outlineLevel="1">
      <c r="B115" s="42"/>
      <c r="C115" s="36"/>
      <c r="D115" s="37"/>
      <c r="E115" s="37" t="s">
        <v>370</v>
      </c>
      <c r="F115" s="37"/>
      <c r="G115" s="37"/>
      <c r="H115" s="37"/>
      <c r="I115" s="36"/>
      <c r="J115" s="36"/>
      <c r="K115" s="36"/>
      <c r="L115" s="36"/>
      <c r="M115" s="421" t="n">
        <v>0.0</v>
      </c>
      <c r="N115" s="422"/>
      <c r="O115" s="43"/>
      <c r="P115" s="53"/>
      <c r="Q115" s="53"/>
      <c r="R115" s="53"/>
      <c r="S115" s="53"/>
      <c r="T115" s="53"/>
      <c r="U115" s="53"/>
      <c r="V115" s="53"/>
      <c r="W115" s="53"/>
      <c r="X115" s="53"/>
      <c r="Y115" s="53"/>
      <c r="Z115" s="53"/>
      <c r="AA115" s="429"/>
      <c r="AB115" s="430"/>
      <c r="AC115" s="56"/>
    </row>
    <row r="116" spans="2:29" s="41" customFormat="1" ht="14.65" hidden="1" customHeight="1" outlineLevel="1">
      <c r="B116" s="42"/>
      <c r="C116" s="36"/>
      <c r="D116" s="37"/>
      <c r="E116" s="44" t="s">
        <v>414</v>
      </c>
      <c r="F116" s="37"/>
      <c r="G116" s="37"/>
      <c r="H116" s="37"/>
      <c r="I116" s="36"/>
      <c r="J116" s="36"/>
      <c r="K116" s="36"/>
      <c r="L116" s="36"/>
      <c r="M116" s="421" t="n">
        <v>-1511006.0</v>
      </c>
      <c r="N116" s="422"/>
      <c r="O116" s="43"/>
      <c r="P116" s="53"/>
      <c r="Q116" s="53"/>
      <c r="R116" s="53"/>
      <c r="S116" s="53"/>
      <c r="T116" s="53"/>
      <c r="U116" s="53"/>
      <c r="V116" s="53"/>
      <c r="W116" s="53"/>
      <c r="X116" s="53"/>
      <c r="Y116" s="53"/>
      <c r="Z116" s="53"/>
      <c r="AA116" s="429"/>
      <c r="AB116" s="430"/>
      <c r="AC116" s="56"/>
    </row>
    <row r="117" spans="2:29" s="41" customFormat="1" ht="14.65" hidden="1" customHeight="1" outlineLevel="1">
      <c r="B117" s="42"/>
      <c r="C117" s="36" t="s">
        <v>415</v>
      </c>
      <c r="D117" s="37"/>
      <c r="E117" s="38"/>
      <c r="F117" s="38"/>
      <c r="G117" s="38"/>
      <c r="H117" s="36"/>
      <c r="I117" s="36"/>
      <c r="J117" s="36"/>
      <c r="K117" s="36"/>
      <c r="L117" s="36"/>
      <c r="M117" s="421" t="n">
        <v>9.43414452E8</v>
      </c>
      <c r="N117" s="422"/>
      <c r="O117" s="43"/>
      <c r="P117" s="53"/>
      <c r="Q117" s="53"/>
      <c r="R117" s="53"/>
      <c r="S117" s="53"/>
      <c r="T117" s="53"/>
      <c r="U117" s="53"/>
      <c r="V117" s="53"/>
      <c r="W117" s="53"/>
      <c r="X117" s="53"/>
      <c r="Y117" s="53"/>
      <c r="Z117" s="53"/>
      <c r="AA117" s="429"/>
      <c r="AB117" s="430"/>
      <c r="AC117" s="56"/>
    </row>
    <row r="118" spans="2:29" s="41" customFormat="1" ht="14.65" hidden="1" customHeight="1" outlineLevel="1">
      <c r="B118" s="42"/>
      <c r="C118" s="36"/>
      <c r="D118" s="37" t="s">
        <v>416</v>
      </c>
      <c r="E118" s="38"/>
      <c r="F118" s="38"/>
      <c r="G118" s="38"/>
      <c r="H118" s="36"/>
      <c r="I118" s="36"/>
      <c r="J118" s="36"/>
      <c r="K118" s="36"/>
      <c r="L118" s="36"/>
      <c r="M118" s="421" t="n">
        <v>1.57441882E8</v>
      </c>
      <c r="N118" s="422"/>
      <c r="O118" s="43"/>
      <c r="P118" s="53"/>
      <c r="Q118" s="53"/>
      <c r="R118" s="53"/>
      <c r="S118" s="53"/>
      <c r="T118" s="53"/>
      <c r="U118" s="53"/>
      <c r="V118" s="53"/>
      <c r="W118" s="53"/>
      <c r="X118" s="53"/>
      <c r="Y118" s="53"/>
      <c r="Z118" s="53"/>
      <c r="AA118" s="243"/>
      <c r="AB118" s="234"/>
      <c r="AC118" s="56"/>
    </row>
    <row r="119" spans="2:29" s="41" customFormat="1" ht="14.65" hidden="1" customHeight="1" outlineLevel="1">
      <c r="B119" s="42"/>
      <c r="C119" s="36"/>
      <c r="D119" s="44" t="s">
        <v>417</v>
      </c>
      <c r="E119" s="37"/>
      <c r="F119" s="54"/>
      <c r="G119" s="51"/>
      <c r="H119" s="51"/>
      <c r="I119" s="52"/>
      <c r="J119" s="36"/>
      <c r="K119" s="36"/>
      <c r="L119" s="36"/>
      <c r="M119" s="421" t="n">
        <v>5296012.0</v>
      </c>
      <c r="N119" s="422"/>
      <c r="O119" s="43"/>
      <c r="P119" s="53"/>
      <c r="Q119" s="53"/>
      <c r="R119" s="53"/>
      <c r="S119" s="53"/>
      <c r="T119" s="53"/>
      <c r="U119" s="53"/>
      <c r="V119" s="53"/>
      <c r="W119" s="53"/>
      <c r="X119" s="53"/>
      <c r="Y119" s="53"/>
      <c r="Z119" s="53"/>
      <c r="AA119" s="429"/>
      <c r="AB119" s="430"/>
      <c r="AC119" s="56"/>
    </row>
    <row r="120" spans="2:29" s="41" customFormat="1" ht="14.65" hidden="1" customHeight="1" outlineLevel="1">
      <c r="B120" s="42"/>
      <c r="C120" s="36"/>
      <c r="D120" s="37" t="s">
        <v>418</v>
      </c>
      <c r="E120" s="37"/>
      <c r="F120" s="37"/>
      <c r="G120" s="37"/>
      <c r="H120" s="37"/>
      <c r="I120" s="36"/>
      <c r="J120" s="36"/>
      <c r="K120" s="36"/>
      <c r="L120" s="36"/>
      <c r="M120" s="421" t="n">
        <v>0.0</v>
      </c>
      <c r="N120" s="422"/>
      <c r="O120" s="43"/>
      <c r="P120" s="53"/>
      <c r="Q120" s="53"/>
      <c r="R120" s="53"/>
      <c r="S120" s="53"/>
      <c r="T120" s="53"/>
      <c r="U120" s="53"/>
      <c r="V120" s="53"/>
      <c r="W120" s="53"/>
      <c r="X120" s="53"/>
      <c r="Y120" s="53"/>
      <c r="Z120" s="53"/>
      <c r="AA120" s="429"/>
      <c r="AB120" s="430"/>
      <c r="AC120" s="56"/>
    </row>
    <row r="121" spans="2:29" s="41" customFormat="1" ht="14.65" hidden="1" customHeight="1" outlineLevel="1">
      <c r="B121" s="42"/>
      <c r="C121" s="37"/>
      <c r="D121" s="37" t="s">
        <v>412</v>
      </c>
      <c r="E121" s="37"/>
      <c r="F121" s="54"/>
      <c r="G121" s="51"/>
      <c r="H121" s="51"/>
      <c r="I121" s="52"/>
      <c r="J121" s="52"/>
      <c r="K121" s="52"/>
      <c r="L121" s="52"/>
      <c r="M121" s="421" t="n">
        <v>7.80676558E8</v>
      </c>
      <c r="N121" s="422"/>
      <c r="O121" s="43"/>
      <c r="P121" s="53"/>
      <c r="Q121" s="53"/>
      <c r="R121" s="53"/>
      <c r="S121" s="53"/>
      <c r="T121" s="53"/>
      <c r="U121" s="53"/>
      <c r="V121" s="53"/>
      <c r="W121" s="53"/>
      <c r="X121" s="53"/>
      <c r="Y121" s="53"/>
      <c r="Z121" s="53"/>
      <c r="AA121" s="429"/>
      <c r="AB121" s="430"/>
      <c r="AC121" s="56"/>
    </row>
    <row r="122" spans="2:29" s="41" customFormat="1" ht="14.65" hidden="1" customHeight="1" outlineLevel="1">
      <c r="B122" s="42"/>
      <c r="C122" s="37"/>
      <c r="D122" s="37"/>
      <c r="E122" s="37" t="s">
        <v>419</v>
      </c>
      <c r="F122" s="37"/>
      <c r="G122" s="37"/>
      <c r="H122" s="37"/>
      <c r="I122" s="36"/>
      <c r="J122" s="36"/>
      <c r="K122" s="36"/>
      <c r="L122" s="36"/>
      <c r="M122" s="421" t="n">
        <v>7.80676558E8</v>
      </c>
      <c r="N122" s="422"/>
      <c r="O122" s="43"/>
      <c r="P122" s="53"/>
      <c r="Q122" s="53"/>
      <c r="R122" s="53"/>
      <c r="S122" s="53"/>
      <c r="T122" s="53"/>
      <c r="U122" s="53"/>
      <c r="V122" s="53"/>
      <c r="W122" s="53"/>
      <c r="X122" s="53"/>
      <c r="Y122" s="53"/>
      <c r="Z122" s="53"/>
      <c r="AA122" s="429"/>
      <c r="AB122" s="430"/>
      <c r="AC122" s="56"/>
    </row>
    <row r="123" spans="2:29" s="41" customFormat="1" ht="14.65" hidden="1" customHeight="1" outlineLevel="1">
      <c r="B123" s="42"/>
      <c r="C123" s="37"/>
      <c r="D123" s="37"/>
      <c r="E123" s="44" t="s">
        <v>413</v>
      </c>
      <c r="F123" s="37"/>
      <c r="G123" s="37"/>
      <c r="H123" s="37"/>
      <c r="I123" s="36"/>
      <c r="J123" s="36"/>
      <c r="K123" s="36"/>
      <c r="L123" s="36"/>
      <c r="M123" s="421" t="n">
        <v>0.0</v>
      </c>
      <c r="N123" s="422"/>
      <c r="O123" s="43"/>
      <c r="P123" s="53"/>
      <c r="Q123" s="53"/>
      <c r="R123" s="53"/>
      <c r="S123" s="53"/>
      <c r="T123" s="53"/>
      <c r="U123" s="53"/>
      <c r="V123" s="53"/>
      <c r="W123" s="53"/>
      <c r="X123" s="53"/>
      <c r="Y123" s="53"/>
      <c r="Z123" s="53"/>
      <c r="AA123" s="429"/>
      <c r="AB123" s="430"/>
      <c r="AC123" s="56"/>
    </row>
    <row r="124" spans="2:29" s="41" customFormat="1" ht="14.65" hidden="1" customHeight="1" outlineLevel="1">
      <c r="B124" s="42"/>
      <c r="C124" s="37"/>
      <c r="D124" s="37" t="s">
        <v>420</v>
      </c>
      <c r="E124" s="37"/>
      <c r="F124" s="54"/>
      <c r="G124" s="51"/>
      <c r="H124" s="51"/>
      <c r="I124" s="52"/>
      <c r="J124" s="52"/>
      <c r="K124" s="52"/>
      <c r="L124" s="52"/>
      <c r="M124" s="421" t="n">
        <v>0.0</v>
      </c>
      <c r="N124" s="422"/>
      <c r="O124" s="43"/>
      <c r="P124" s="53"/>
      <c r="Q124" s="53"/>
      <c r="R124" s="53"/>
      <c r="S124" s="53"/>
      <c r="T124" s="53"/>
      <c r="U124" s="53"/>
      <c r="V124" s="53"/>
      <c r="W124" s="53"/>
      <c r="X124" s="53"/>
      <c r="Y124" s="53"/>
      <c r="Z124" s="53"/>
      <c r="AA124" s="429"/>
      <c r="AB124" s="430"/>
      <c r="AC124" s="56"/>
    </row>
    <row r="125" spans="2:29" s="41" customFormat="1" ht="14.65" hidden="1" customHeight="1" outlineLevel="1">
      <c r="B125" s="42"/>
      <c r="C125" s="37"/>
      <c r="D125" s="37" t="s">
        <v>398</v>
      </c>
      <c r="E125" s="37"/>
      <c r="F125" s="37"/>
      <c r="G125" s="37"/>
      <c r="H125" s="37"/>
      <c r="I125" s="36"/>
      <c r="J125" s="36"/>
      <c r="K125" s="36"/>
      <c r="L125" s="36"/>
      <c r="M125" s="421" t="n">
        <v>0.0</v>
      </c>
      <c r="N125" s="422"/>
      <c r="O125" s="43"/>
      <c r="P125" s="439"/>
      <c r="Q125" s="439"/>
      <c r="R125" s="439"/>
      <c r="S125" s="439"/>
      <c r="T125" s="439"/>
      <c r="U125" s="439"/>
      <c r="V125" s="439"/>
      <c r="W125" s="439"/>
      <c r="X125" s="439"/>
      <c r="Y125" s="439"/>
      <c r="Z125" s="439"/>
      <c r="AA125" s="440"/>
      <c r="AB125" s="441"/>
      <c r="AC125" s="56"/>
    </row>
    <row r="126" spans="2:29" s="58" customFormat="1" ht="14.65" hidden="1" customHeight="1" outlineLevel="1" thickBot="1">
      <c r="B126" s="42"/>
      <c r="C126" s="37"/>
      <c r="D126" s="44" t="s">
        <v>414</v>
      </c>
      <c r="E126" s="37"/>
      <c r="F126" s="37"/>
      <c r="G126" s="37"/>
      <c r="H126" s="37"/>
      <c r="I126" s="36"/>
      <c r="J126" s="36"/>
      <c r="K126" s="36"/>
      <c r="L126" s="36"/>
      <c r="M126" s="421" t="n">
        <v>0.0</v>
      </c>
      <c r="N126" s="422"/>
      <c r="O126" s="43"/>
      <c r="P126" s="442" t="s">
        <v>421</v>
      </c>
      <c r="Q126" s="442"/>
      <c r="R126" s="442"/>
      <c r="S126" s="442"/>
      <c r="T126" s="442"/>
      <c r="U126" s="442"/>
      <c r="V126" s="442"/>
      <c r="W126" s="442"/>
      <c r="X126" s="442"/>
      <c r="Y126" s="442"/>
      <c r="Z126" s="442"/>
      <c r="AA126" s="443" t="n">
        <v>4.4756647752E10</v>
      </c>
      <c r="AB126" s="444"/>
      <c r="AC126" s="43"/>
    </row>
    <row r="127" spans="2:29" s="33" customFormat="1" ht="14.65" hidden="1" customHeight="1" outlineLevel="1" thickBot="1">
      <c r="B127" s="434" t="s">
        <v>422</v>
      </c>
      <c r="C127" s="435"/>
      <c r="D127" s="435"/>
      <c r="E127" s="435"/>
      <c r="F127" s="435"/>
      <c r="G127" s="435"/>
      <c r="H127" s="435"/>
      <c r="I127" s="435"/>
      <c r="J127" s="435"/>
      <c r="K127" s="435"/>
      <c r="L127" s="435"/>
      <c r="M127" s="437" t="n">
        <v>4.9490232598E10</v>
      </c>
      <c r="N127" s="438"/>
      <c r="O127" s="57"/>
      <c r="P127" s="436" t="s">
        <v>423</v>
      </c>
      <c r="Q127" s="436"/>
      <c r="R127" s="436"/>
      <c r="S127" s="436"/>
      <c r="T127" s="436"/>
      <c r="U127" s="436"/>
      <c r="V127" s="436"/>
      <c r="W127" s="436"/>
      <c r="X127" s="436"/>
      <c r="Y127" s="436"/>
      <c r="Z127" s="436"/>
      <c r="AA127" s="437" t="n">
        <v>4.9490232598E10</v>
      </c>
      <c r="AB127" s="438"/>
      <c r="AC127" s="244"/>
    </row>
    <row r="128" spans="2:29" ht="14.65" customHeight="1" collapsed="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row>
    <row r="129" spans="2:29" ht="14.65" customHeight="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row>
    <row r="130" spans="2:29" s="41" customFormat="1" ht="14.65" customHeight="1"/>
    <row r="131" spans="2:29" s="41" customFormat="1" ht="14.65" customHeight="1"/>
    <row r="132" spans="2:29" s="41" customFormat="1" ht="14.65" customHeight="1"/>
    <row r="133" spans="2:29" s="41" customFormat="1" ht="14.65" customHeight="1"/>
    <row r="134" spans="2:29" s="41" customFormat="1" ht="14.65" customHeight="1"/>
    <row r="135" spans="2:29" s="41" customFormat="1" ht="14.65" customHeight="1"/>
    <row r="136" spans="2:29" s="41" customFormat="1" ht="14.65" customHeight="1"/>
    <row r="137" spans="2:29" s="41" customFormat="1" ht="14.65" customHeight="1"/>
    <row r="138" spans="2:29" s="41" customFormat="1" ht="14.65" customHeight="1"/>
    <row r="139" spans="2:29" s="41" customFormat="1" ht="14.65" customHeight="1"/>
    <row r="140" spans="2:29" s="41" customFormat="1" ht="14.65" customHeight="1"/>
    <row r="141" spans="2:29" s="41" customFormat="1" ht="14.65" customHeight="1"/>
    <row r="142" spans="2:29" s="41" customFormat="1" ht="14.65" customHeight="1"/>
    <row r="143" spans="2:29" s="41" customFormat="1" ht="14.65" customHeight="1"/>
    <row r="144" spans="2:29" s="41" customFormat="1" ht="14.65" customHeight="1"/>
    <row r="145" spans="2:15" s="41" customFormat="1" ht="14.65" customHeight="1"/>
    <row r="146" spans="2:15" s="41" customFormat="1" ht="14.65" customHeight="1"/>
    <row r="147" spans="2:15" s="41" customFormat="1" ht="14.65" customHeight="1"/>
    <row r="148" spans="2:15" s="41" customFormat="1" ht="14.65" customHeight="1"/>
    <row r="149" spans="2:15" s="41" customFormat="1" ht="14.65" customHeight="1"/>
    <row r="150" spans="2:15" s="41" customFormat="1" ht="14.65" customHeight="1"/>
    <row r="151" spans="2:15" s="41" customFormat="1" ht="14.65" customHeight="1"/>
    <row r="152" spans="2:15" s="41" customFormat="1" ht="14.65" customHeight="1"/>
    <row r="153" spans="2:15" s="41" customFormat="1" ht="14.65" customHeight="1"/>
    <row r="154" spans="2:15" s="41" customFormat="1" ht="14.65" customHeight="1"/>
    <row r="155" spans="2:15" s="41" customFormat="1" ht="14.65" customHeight="1"/>
    <row r="156" spans="2:15" s="41" customFormat="1" ht="14.65" customHeight="1"/>
    <row r="157" spans="2:15" s="41" customFormat="1" ht="14.65" customHeight="1"/>
    <row r="158" spans="2:15" s="41" customFormat="1" ht="14.65" customHeight="1"/>
    <row r="159" spans="2:15" s="41" customFormat="1" ht="14.65" customHeight="1"/>
    <row r="160" spans="2:15" s="41" customFormat="1" ht="14.65" customHeight="1">
      <c r="B160" s="59"/>
      <c r="C160" s="59"/>
      <c r="D160" s="59"/>
      <c r="E160" s="59"/>
      <c r="F160" s="59"/>
      <c r="G160" s="59"/>
      <c r="H160" s="59"/>
      <c r="I160" s="59"/>
      <c r="J160" s="59"/>
      <c r="K160" s="59"/>
      <c r="L160" s="59"/>
      <c r="M160" s="59"/>
      <c r="N160" s="59"/>
      <c r="O160" s="59"/>
    </row>
    <row r="161" spans="2:29" s="41" customFormat="1" ht="14.65" customHeight="1">
      <c r="B161" s="33"/>
      <c r="C161" s="33"/>
      <c r="D161" s="33"/>
      <c r="E161" s="33"/>
      <c r="F161" s="33"/>
      <c r="G161" s="33"/>
      <c r="H161" s="33"/>
      <c r="I161" s="33"/>
      <c r="J161" s="33"/>
      <c r="K161" s="33"/>
      <c r="L161" s="33"/>
      <c r="M161" s="33"/>
      <c r="N161" s="33"/>
      <c r="O161" s="33"/>
      <c r="AA161" s="59"/>
      <c r="AB161" s="59"/>
      <c r="AC161" s="59"/>
    </row>
    <row r="162" spans="2:29" s="41" customFormat="1" ht="14.65" customHeight="1">
      <c r="B162" s="26"/>
      <c r="C162" s="26"/>
      <c r="D162" s="26"/>
      <c r="E162" s="26"/>
      <c r="F162" s="26"/>
      <c r="G162" s="26"/>
      <c r="H162" s="26"/>
      <c r="I162" s="26"/>
      <c r="J162" s="26"/>
      <c r="K162" s="26"/>
      <c r="L162" s="26"/>
      <c r="M162" s="26"/>
      <c r="N162" s="26"/>
      <c r="O162" s="26"/>
      <c r="AA162" s="33"/>
      <c r="AB162" s="33"/>
      <c r="AC162" s="33"/>
    </row>
    <row r="163" spans="2:29" s="41" customFormat="1" ht="14.65" customHeight="1">
      <c r="B163" s="26"/>
      <c r="C163" s="26"/>
      <c r="D163" s="26"/>
      <c r="E163" s="26"/>
      <c r="F163" s="26"/>
      <c r="G163" s="26"/>
      <c r="H163" s="26"/>
      <c r="I163" s="26"/>
      <c r="J163" s="26"/>
      <c r="K163" s="26"/>
      <c r="L163" s="26"/>
      <c r="M163" s="26"/>
      <c r="N163" s="26"/>
      <c r="O163" s="26"/>
      <c r="AA163" s="26"/>
      <c r="AB163" s="26"/>
      <c r="AC163" s="26"/>
    </row>
    <row r="164" spans="2:29" s="41" customFormat="1" ht="14.65" customHeight="1">
      <c r="AA164" s="26"/>
      <c r="AB164" s="26"/>
      <c r="AC164" s="26"/>
    </row>
    <row r="165" spans="2:29" s="41" customFormat="1" ht="14.65" customHeight="1"/>
    <row r="166" spans="2:29" s="41" customFormat="1" ht="14.65" customHeight="1"/>
    <row r="167" spans="2:29" s="41" customFormat="1" ht="14.65" customHeight="1"/>
    <row r="168" spans="2:29" s="41" customFormat="1" ht="14.65" customHeight="1"/>
    <row r="169" spans="2:29" s="41" customFormat="1" ht="14.65" customHeight="1"/>
    <row r="170" spans="2:29" s="41" customFormat="1" ht="14.65" customHeight="1"/>
    <row r="171" spans="2:29" s="41" customFormat="1" ht="14.65" customHeight="1"/>
    <row r="172" spans="2:29" s="41" customFormat="1" ht="14.65" customHeight="1"/>
    <row r="173" spans="2:29" s="41" customFormat="1" ht="14.65" customHeight="1"/>
    <row r="174" spans="2:29" s="41" customFormat="1" ht="14.65" customHeight="1"/>
    <row r="175" spans="2:29" s="41" customFormat="1" ht="14.65" customHeight="1"/>
    <row r="176" spans="2:29" s="41" customFormat="1" ht="14.65" customHeight="1">
      <c r="P176" s="59"/>
      <c r="Q176" s="59"/>
      <c r="R176" s="59"/>
      <c r="S176" s="59"/>
      <c r="T176" s="59"/>
      <c r="U176" s="59"/>
      <c r="V176" s="59"/>
      <c r="W176" s="59"/>
      <c r="X176" s="59"/>
      <c r="Y176" s="59"/>
      <c r="Z176" s="59"/>
    </row>
    <row r="177" spans="2:29" s="41" customFormat="1" ht="14.65" customHeight="1">
      <c r="P177" s="33"/>
      <c r="Q177" s="33"/>
      <c r="R177" s="33"/>
      <c r="S177" s="33"/>
      <c r="T177" s="33"/>
      <c r="U177" s="33"/>
      <c r="V177" s="33"/>
      <c r="W177" s="33"/>
      <c r="X177" s="33"/>
      <c r="Y177" s="33"/>
      <c r="Z177" s="33"/>
    </row>
    <row r="178" spans="2:29" s="41" customFormat="1" ht="14.65" customHeight="1">
      <c r="P178" s="26"/>
      <c r="Q178" s="26"/>
      <c r="R178" s="26"/>
      <c r="S178" s="26"/>
      <c r="T178" s="26"/>
      <c r="U178" s="26"/>
      <c r="V178" s="26"/>
      <c r="W178" s="26"/>
      <c r="X178" s="26"/>
      <c r="Y178" s="26"/>
      <c r="Z178" s="26"/>
    </row>
    <row r="179" spans="2:29" s="41" customFormat="1" ht="14.65" customHeight="1">
      <c r="P179" s="26"/>
      <c r="Q179" s="26"/>
      <c r="R179" s="26"/>
      <c r="S179" s="26"/>
      <c r="T179" s="26"/>
      <c r="U179" s="26"/>
      <c r="V179" s="26"/>
      <c r="W179" s="26"/>
      <c r="X179" s="26"/>
      <c r="Y179" s="26"/>
      <c r="Z179" s="26"/>
    </row>
    <row r="180" spans="2:29" s="59" customFormat="1" ht="14.65" customHeight="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row>
    <row r="181" spans="2:29" s="33" customFormat="1" ht="14.65" customHeight="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row>
    <row r="182" spans="2:29" ht="14.65" customHeight="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row>
    <row r="183" spans="2:29" ht="14.65" customHeight="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row>
    <row r="184" spans="2:29" s="41" customFormat="1" ht="14.65" customHeight="1"/>
    <row r="185" spans="2:29" s="41" customFormat="1" ht="14.65" customHeight="1"/>
    <row r="186" spans="2:29" s="41" customFormat="1" ht="14.65" customHeight="1"/>
    <row r="187" spans="2:29" s="41" customFormat="1" ht="14.65" customHeight="1"/>
    <row r="188" spans="2:29" s="41" customFormat="1" ht="14.65" customHeight="1"/>
    <row r="189" spans="2:29" s="41" customFormat="1" ht="14.65" customHeight="1"/>
    <row r="190" spans="2:29" s="41" customFormat="1" ht="14.65" customHeight="1"/>
    <row r="191" spans="2:29" s="41" customFormat="1" ht="14.65" customHeight="1"/>
    <row r="192" spans="2:29" s="41" customFormat="1" ht="14.65" customHeight="1"/>
    <row r="193" s="41" customFormat="1" ht="14.65" customHeight="1"/>
    <row r="194" s="41" customFormat="1" ht="14.65" customHeight="1"/>
    <row r="195" s="41" customFormat="1" ht="14.65" customHeight="1"/>
    <row r="196" s="41" customFormat="1" ht="14.65" customHeight="1"/>
    <row r="197" s="41" customFormat="1" ht="14.65" customHeight="1"/>
    <row r="198" s="41" customFormat="1" ht="14.65" customHeight="1"/>
    <row r="199" s="41" customFormat="1" ht="14.65" customHeight="1"/>
    <row r="200" s="41" customFormat="1" ht="14.65" customHeight="1"/>
    <row r="201" s="41" customFormat="1" ht="14.65" customHeight="1"/>
    <row r="202" s="41" customFormat="1" ht="14.65" customHeight="1"/>
    <row r="203" s="41" customFormat="1" ht="14.65" customHeight="1"/>
    <row r="204" s="41" customFormat="1" ht="14.65" customHeight="1"/>
    <row r="205" s="41" customFormat="1" ht="14.65" customHeight="1"/>
    <row r="206" s="41" customFormat="1" ht="14.65" customHeight="1"/>
    <row r="207" s="41" customFormat="1" ht="14.65" customHeight="1"/>
    <row r="208" s="41" customFormat="1" ht="14.65" customHeight="1"/>
    <row r="209" spans="2:29" s="41" customFormat="1" ht="14.65" customHeight="1"/>
    <row r="210" spans="2:29" s="41" customFormat="1" ht="14.65" customHeight="1"/>
    <row r="211" spans="2:29" s="41" customFormat="1" ht="14.65" customHeight="1"/>
    <row r="212" spans="2:29" s="41" customFormat="1" ht="14.65" customHeight="1"/>
    <row r="213" spans="2:29" s="41" customFormat="1" ht="14.65" customHeight="1"/>
    <row r="214" spans="2:29" s="41" customFormat="1" ht="14.65" customHeight="1"/>
    <row r="215" spans="2:29" s="41" customFormat="1" ht="14.65" customHeight="1"/>
    <row r="216" spans="2:29" s="41" customFormat="1" ht="14.65" customHeight="1"/>
    <row r="217" spans="2:29" s="41" customFormat="1" ht="14.65" customHeight="1"/>
    <row r="218" spans="2:29" s="41" customFormat="1" ht="14.65" customHeight="1"/>
    <row r="219" spans="2:29" s="41" customFormat="1" ht="14.65" customHeight="1"/>
    <row r="220" spans="2:29" s="41" customFormat="1" ht="14.65" customHeight="1">
      <c r="B220" s="60"/>
      <c r="C220" s="60"/>
      <c r="D220" s="60"/>
      <c r="E220" s="60"/>
      <c r="F220" s="60"/>
      <c r="G220" s="60"/>
      <c r="H220" s="60"/>
      <c r="I220" s="60"/>
      <c r="J220" s="60"/>
      <c r="K220" s="60"/>
      <c r="L220" s="60"/>
      <c r="M220" s="60"/>
      <c r="N220" s="60"/>
      <c r="O220" s="60"/>
    </row>
    <row r="221" spans="2:29" s="41" customFormat="1" ht="14.65" customHeight="1">
      <c r="B221" s="26"/>
      <c r="C221" s="26"/>
      <c r="D221" s="26"/>
      <c r="E221" s="26"/>
      <c r="F221" s="26"/>
      <c r="G221" s="26"/>
      <c r="H221" s="26"/>
      <c r="I221" s="26"/>
      <c r="J221" s="26"/>
      <c r="K221" s="26"/>
      <c r="L221" s="26"/>
      <c r="M221" s="26"/>
      <c r="N221" s="26"/>
      <c r="O221" s="26"/>
      <c r="AA221" s="60"/>
      <c r="AB221" s="60"/>
      <c r="AC221" s="60"/>
    </row>
    <row r="222" spans="2:29" s="41" customFormat="1" ht="14.65" customHeight="1">
      <c r="B222" s="30"/>
      <c r="C222" s="30"/>
      <c r="D222" s="30"/>
      <c r="E222" s="30"/>
      <c r="F222" s="30"/>
      <c r="G222" s="30"/>
      <c r="H222" s="30"/>
      <c r="I222" s="30"/>
      <c r="J222" s="30"/>
      <c r="K222" s="30"/>
      <c r="L222" s="30"/>
      <c r="M222" s="30"/>
      <c r="N222" s="30"/>
      <c r="O222" s="30"/>
      <c r="AA222" s="26"/>
      <c r="AB222" s="26"/>
      <c r="AC222" s="26"/>
    </row>
    <row r="223" spans="2:29" s="41" customFormat="1" ht="14.65" customHeight="1">
      <c r="B223" s="30"/>
      <c r="C223" s="30"/>
      <c r="D223" s="30"/>
      <c r="E223" s="30"/>
      <c r="F223" s="30"/>
      <c r="G223" s="30"/>
      <c r="H223" s="30"/>
      <c r="I223" s="30"/>
      <c r="J223" s="30"/>
      <c r="K223" s="30"/>
      <c r="L223" s="30"/>
      <c r="M223" s="30"/>
      <c r="N223" s="30"/>
      <c r="O223" s="30"/>
      <c r="AA223" s="30"/>
      <c r="AB223" s="30"/>
      <c r="AC223" s="30"/>
    </row>
    <row r="224" spans="2:29" s="41" customFormat="1" ht="14.65" customHeight="1">
      <c r="B224" s="30"/>
      <c r="C224" s="30"/>
      <c r="D224" s="30"/>
      <c r="E224" s="30"/>
      <c r="F224" s="30"/>
      <c r="G224" s="30"/>
      <c r="H224" s="30"/>
      <c r="I224" s="30"/>
      <c r="J224" s="30"/>
      <c r="K224" s="30"/>
      <c r="L224" s="30"/>
      <c r="M224" s="30"/>
      <c r="N224" s="30"/>
      <c r="O224" s="30"/>
      <c r="AA224" s="30"/>
      <c r="AB224" s="30"/>
      <c r="AC224" s="30"/>
    </row>
    <row r="225" spans="2:29" s="41" customFormat="1" ht="14.65" customHeight="1">
      <c r="B225" s="30"/>
      <c r="C225" s="30"/>
      <c r="D225" s="30"/>
      <c r="E225" s="30"/>
      <c r="F225" s="30"/>
      <c r="G225" s="30"/>
      <c r="H225" s="30"/>
      <c r="I225" s="30"/>
      <c r="J225" s="30"/>
      <c r="K225" s="30"/>
      <c r="L225" s="30"/>
      <c r="M225" s="30"/>
      <c r="N225" s="30"/>
      <c r="O225" s="30"/>
      <c r="AA225" s="30"/>
      <c r="AB225" s="30"/>
      <c r="AC225" s="30"/>
    </row>
    <row r="226" spans="2:29" s="41" customFormat="1" ht="14.65" customHeight="1">
      <c r="B226" s="30"/>
      <c r="C226" s="30"/>
      <c r="D226" s="30"/>
      <c r="E226" s="30"/>
      <c r="F226" s="30"/>
      <c r="G226" s="30"/>
      <c r="H226" s="30"/>
      <c r="I226" s="30"/>
      <c r="J226" s="30"/>
      <c r="K226" s="30"/>
      <c r="L226" s="30"/>
      <c r="M226" s="30"/>
      <c r="N226" s="30"/>
      <c r="O226" s="30"/>
      <c r="AA226" s="30"/>
      <c r="AB226" s="30"/>
      <c r="AC226" s="30"/>
    </row>
    <row r="227" spans="2:29" s="41" customFormat="1" ht="14.65" customHeight="1">
      <c r="B227" s="30"/>
      <c r="C227" s="30"/>
      <c r="D227" s="30"/>
      <c r="E227" s="30"/>
      <c r="F227" s="30"/>
      <c r="G227" s="30"/>
      <c r="H227" s="30"/>
      <c r="I227" s="30"/>
      <c r="J227" s="30"/>
      <c r="K227" s="30"/>
      <c r="L227" s="30"/>
      <c r="M227" s="30"/>
      <c r="N227" s="30"/>
      <c r="O227" s="30"/>
      <c r="AA227" s="30"/>
      <c r="AB227" s="30"/>
      <c r="AC227" s="30"/>
    </row>
    <row r="228" spans="2:29" s="41" customFormat="1" ht="14.65" customHeight="1">
      <c r="AA228" s="30"/>
      <c r="AB228" s="30"/>
      <c r="AC228" s="30"/>
    </row>
    <row r="229" spans="2:29" s="41" customFormat="1" ht="14.65" customHeight="1"/>
    <row r="230" spans="2:29" s="41" customFormat="1" ht="14.65" customHeight="1">
      <c r="B230" s="30"/>
      <c r="C230" s="30"/>
      <c r="D230" s="30"/>
      <c r="E230" s="30"/>
      <c r="F230" s="30"/>
      <c r="G230" s="30"/>
      <c r="H230" s="30"/>
      <c r="I230" s="30"/>
      <c r="J230" s="30"/>
      <c r="K230" s="30"/>
      <c r="L230" s="30"/>
      <c r="M230" s="30"/>
      <c r="N230" s="30"/>
      <c r="O230" s="30"/>
    </row>
    <row r="231" spans="2:29" s="41" customFormat="1" ht="14.65" customHeight="1">
      <c r="B231" s="30"/>
      <c r="C231" s="30"/>
      <c r="D231" s="30"/>
      <c r="E231" s="30"/>
      <c r="F231" s="30"/>
      <c r="G231" s="30"/>
      <c r="H231" s="30"/>
      <c r="I231" s="30"/>
      <c r="J231" s="30"/>
      <c r="K231" s="30"/>
      <c r="L231" s="30"/>
      <c r="M231" s="30"/>
      <c r="N231" s="30"/>
      <c r="O231" s="30"/>
      <c r="AA231" s="30"/>
      <c r="AB231" s="30"/>
      <c r="AC231" s="30"/>
    </row>
    <row r="232" spans="2:29" s="41" customFormat="1" ht="14.65" customHeight="1">
      <c r="B232" s="30"/>
      <c r="C232" s="30"/>
      <c r="D232" s="30"/>
      <c r="E232" s="30"/>
      <c r="F232" s="30"/>
      <c r="G232" s="30"/>
      <c r="H232" s="30"/>
      <c r="I232" s="30"/>
      <c r="J232" s="30"/>
      <c r="K232" s="30"/>
      <c r="L232" s="30"/>
      <c r="M232" s="30"/>
      <c r="N232" s="30"/>
      <c r="O232" s="30"/>
      <c r="AA232" s="30"/>
      <c r="AB232" s="30"/>
      <c r="AC232" s="30"/>
    </row>
    <row r="233" spans="2:29" s="41" customFormat="1" ht="14.65" customHeight="1">
      <c r="AA233" s="30"/>
      <c r="AB233" s="30"/>
      <c r="AC233" s="30"/>
    </row>
    <row r="234" spans="2:29" s="41" customFormat="1" ht="14.65" customHeight="1"/>
    <row r="235" spans="2:29" s="41" customFormat="1" ht="14.65" customHeight="1"/>
    <row r="236" spans="2:29" s="41" customFormat="1" ht="14.65" customHeight="1">
      <c r="P236" s="60"/>
      <c r="Q236" s="60"/>
      <c r="R236" s="60"/>
      <c r="S236" s="60"/>
      <c r="T236" s="60"/>
      <c r="U236" s="60"/>
      <c r="V236" s="60"/>
      <c r="W236" s="60"/>
      <c r="X236" s="60"/>
      <c r="Y236" s="60"/>
      <c r="Z236" s="60"/>
    </row>
    <row r="237" spans="2:29" s="41" customFormat="1" ht="14.65" customHeight="1">
      <c r="P237" s="26"/>
      <c r="Q237" s="26"/>
      <c r="R237" s="26"/>
      <c r="S237" s="26"/>
      <c r="T237" s="26"/>
      <c r="U237" s="26"/>
      <c r="V237" s="26"/>
      <c r="W237" s="26"/>
      <c r="X237" s="26"/>
      <c r="Y237" s="26"/>
      <c r="Z237" s="26"/>
    </row>
    <row r="238" spans="2:29" s="41" customFormat="1" ht="14.65" customHeight="1">
      <c r="P238" s="30"/>
      <c r="Q238" s="30"/>
      <c r="R238" s="30"/>
      <c r="S238" s="30"/>
      <c r="T238" s="30"/>
      <c r="U238" s="30"/>
      <c r="V238" s="30"/>
      <c r="W238" s="30"/>
      <c r="X238" s="30"/>
      <c r="Y238" s="30"/>
      <c r="Z238" s="30"/>
    </row>
    <row r="239" spans="2:29" s="41" customFormat="1" ht="14.65" customHeight="1">
      <c r="P239" s="30"/>
      <c r="Q239" s="30"/>
      <c r="R239" s="30"/>
      <c r="S239" s="30"/>
      <c r="T239" s="30"/>
      <c r="U239" s="30"/>
      <c r="V239" s="30"/>
      <c r="W239" s="30"/>
      <c r="X239" s="30"/>
      <c r="Y239" s="30"/>
      <c r="Z239" s="30"/>
    </row>
    <row r="240" spans="2:29" s="60" customFormat="1" ht="14.65" customHeight="1">
      <c r="B240" s="41"/>
      <c r="C240" s="41"/>
      <c r="D240" s="41"/>
      <c r="E240" s="41"/>
      <c r="F240" s="41"/>
      <c r="G240" s="41"/>
      <c r="H240" s="41"/>
      <c r="I240" s="41"/>
      <c r="J240" s="41"/>
      <c r="K240" s="41"/>
      <c r="L240" s="41"/>
      <c r="M240" s="41"/>
      <c r="N240" s="41"/>
      <c r="O240" s="41"/>
      <c r="P240" s="30"/>
      <c r="Q240" s="30"/>
      <c r="R240" s="30"/>
      <c r="S240" s="30"/>
      <c r="T240" s="30"/>
      <c r="U240" s="30"/>
      <c r="V240" s="30"/>
      <c r="W240" s="30"/>
      <c r="X240" s="30"/>
      <c r="Y240" s="30"/>
      <c r="Z240" s="30"/>
      <c r="AA240" s="41"/>
      <c r="AB240" s="41"/>
      <c r="AC240" s="41"/>
    </row>
    <row r="241" spans="2:29" ht="14.65" customHeight="1">
      <c r="B241" s="41"/>
      <c r="C241" s="41"/>
      <c r="D241" s="41"/>
      <c r="E241" s="41"/>
      <c r="F241" s="41"/>
      <c r="G241" s="41"/>
      <c r="H241" s="41"/>
      <c r="I241" s="41"/>
      <c r="J241" s="41"/>
      <c r="K241" s="41"/>
      <c r="L241" s="41"/>
      <c r="M241" s="41"/>
      <c r="N241" s="41"/>
      <c r="O241" s="41"/>
      <c r="P241" s="30"/>
      <c r="Q241" s="30"/>
      <c r="R241" s="30"/>
      <c r="S241" s="30"/>
      <c r="T241" s="30"/>
      <c r="U241" s="30"/>
      <c r="V241" s="30"/>
      <c r="W241" s="30"/>
      <c r="X241" s="30"/>
      <c r="Y241" s="30"/>
      <c r="Z241" s="30"/>
      <c r="AA241" s="41"/>
      <c r="AB241" s="41"/>
      <c r="AC241" s="41"/>
    </row>
    <row r="242" spans="2:29" s="30" customFormat="1" ht="14.65" customHeight="1">
      <c r="B242" s="41"/>
      <c r="C242" s="41"/>
      <c r="D242" s="41"/>
      <c r="E242" s="41"/>
      <c r="F242" s="41"/>
      <c r="G242" s="41"/>
      <c r="H242" s="41"/>
      <c r="I242" s="41"/>
      <c r="J242" s="41"/>
      <c r="K242" s="41"/>
      <c r="L242" s="41"/>
      <c r="M242" s="41"/>
      <c r="N242" s="41"/>
      <c r="O242" s="41"/>
      <c r="AA242" s="41"/>
      <c r="AB242" s="41"/>
      <c r="AC242" s="41"/>
    </row>
    <row r="243" spans="2:29" s="30" customFormat="1" ht="14.65" customHeight="1">
      <c r="B243" s="41"/>
      <c r="C243" s="41"/>
      <c r="D243" s="41"/>
      <c r="E243" s="41"/>
      <c r="F243" s="41"/>
      <c r="G243" s="41"/>
      <c r="H243" s="41"/>
      <c r="I243" s="41"/>
      <c r="J243" s="41"/>
      <c r="K243" s="41"/>
      <c r="L243" s="41"/>
      <c r="M243" s="41"/>
      <c r="N243" s="41"/>
      <c r="O243" s="41"/>
      <c r="AA243" s="41"/>
      <c r="AB243" s="41"/>
      <c r="AC243" s="41"/>
    </row>
    <row r="244" spans="2:29" s="30" customFormat="1" ht="14.65" customHeight="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row>
    <row r="245" spans="2:29" s="30" customFormat="1" ht="14.65" customHeight="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row>
    <row r="246" spans="2:29" s="30" customFormat="1" ht="14.65" customHeight="1">
      <c r="B246" s="41"/>
      <c r="C246" s="41"/>
      <c r="D246" s="41"/>
      <c r="E246" s="41"/>
      <c r="F246" s="41"/>
      <c r="G246" s="41"/>
      <c r="H246" s="41"/>
      <c r="I246" s="41"/>
      <c r="J246" s="41"/>
      <c r="K246" s="41"/>
      <c r="L246" s="41"/>
      <c r="M246" s="41"/>
      <c r="N246" s="41"/>
      <c r="O246" s="41"/>
      <c r="AA246" s="41"/>
      <c r="AB246" s="41"/>
      <c r="AC246" s="41"/>
    </row>
    <row r="247" spans="2:29" s="30" customFormat="1" ht="14.65" customHeight="1">
      <c r="B247" s="41"/>
      <c r="C247" s="41"/>
      <c r="D247" s="41"/>
      <c r="E247" s="41"/>
      <c r="F247" s="41"/>
      <c r="G247" s="41"/>
      <c r="H247" s="41"/>
      <c r="I247" s="41"/>
      <c r="J247" s="41"/>
      <c r="K247" s="41"/>
      <c r="L247" s="41"/>
      <c r="M247" s="41"/>
      <c r="N247" s="41"/>
      <c r="O247" s="41"/>
      <c r="AA247" s="41"/>
      <c r="AB247" s="41"/>
      <c r="AC247" s="41"/>
    </row>
    <row r="248" spans="2:29" s="41" customFormat="1" ht="14.65" customHeight="1">
      <c r="P248" s="30"/>
      <c r="Q248" s="30"/>
      <c r="R248" s="30"/>
      <c r="S248" s="30"/>
      <c r="T248" s="30"/>
      <c r="U248" s="30"/>
      <c r="V248" s="30"/>
      <c r="W248" s="30"/>
      <c r="X248" s="30"/>
      <c r="Y248" s="30"/>
      <c r="Z248" s="30"/>
    </row>
    <row r="249" spans="2:29" s="41" customFormat="1" ht="14.65" customHeight="1"/>
    <row r="250" spans="2:29" s="30" customFormat="1" ht="14.65" customHeight="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row>
    <row r="251" spans="2:29" s="30" customFormat="1" ht="14.65" customHeight="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row>
    <row r="252" spans="2:29" s="30" customFormat="1" ht="14.65" customHeight="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row>
    <row r="253" spans="2:29" s="41" customFormat="1" ht="14.65" customHeight="1"/>
    <row r="254" spans="2:29" s="41" customFormat="1" ht="14.65" customHeight="1"/>
    <row r="255" spans="2:29" s="41" customFormat="1" ht="14.65" customHeight="1"/>
    <row r="256" spans="2:29" s="41" customFormat="1" ht="14.65" customHeight="1"/>
    <row r="257" spans="2:29" s="41" customFormat="1" ht="14.65" customHeight="1"/>
    <row r="258" spans="2:29" s="41" customFormat="1" ht="14.65" customHeight="1"/>
    <row r="259" spans="2:29" s="41" customFormat="1" ht="14.65" customHeight="1"/>
    <row r="260" spans="2:29" s="41" customFormat="1" ht="14.65" customHeight="1"/>
    <row r="261" spans="2:29" s="41" customFormat="1" ht="14.65" customHeight="1"/>
    <row r="262" spans="2:29" s="41" customFormat="1" ht="14.65" customHeight="1">
      <c r="B262" s="26"/>
      <c r="C262" s="26"/>
      <c r="D262" s="26"/>
      <c r="E262" s="26"/>
      <c r="F262" s="26"/>
      <c r="G262" s="26"/>
      <c r="H262" s="26"/>
      <c r="I262" s="26"/>
      <c r="J262" s="26"/>
      <c r="K262" s="26"/>
      <c r="L262" s="26"/>
      <c r="M262" s="26"/>
      <c r="N262" s="26"/>
      <c r="O262" s="26"/>
    </row>
    <row r="263" spans="2:29" s="41" customFormat="1" ht="14.65" customHeight="1">
      <c r="B263" s="26"/>
      <c r="C263" s="26"/>
      <c r="D263" s="26"/>
      <c r="E263" s="26"/>
      <c r="F263" s="26"/>
      <c r="G263" s="26"/>
      <c r="H263" s="26"/>
      <c r="I263" s="26"/>
      <c r="J263" s="26"/>
      <c r="K263" s="26"/>
      <c r="L263" s="26"/>
      <c r="M263" s="26"/>
      <c r="N263" s="26"/>
      <c r="O263" s="26"/>
      <c r="AA263" s="26"/>
      <c r="AB263" s="26"/>
      <c r="AC263" s="26"/>
    </row>
    <row r="264" spans="2:29" s="41" customFormat="1" ht="14.65" customHeight="1">
      <c r="B264" s="26"/>
      <c r="C264" s="26"/>
      <c r="D264" s="26"/>
      <c r="E264" s="26"/>
      <c r="F264" s="26"/>
      <c r="G264" s="26"/>
      <c r="H264" s="26"/>
      <c r="I264" s="26"/>
      <c r="J264" s="26"/>
      <c r="K264" s="26"/>
      <c r="L264" s="26"/>
      <c r="M264" s="26"/>
      <c r="N264" s="26"/>
      <c r="O264" s="26"/>
      <c r="AA264" s="26"/>
      <c r="AB264" s="26"/>
      <c r="AC264" s="26"/>
    </row>
    <row r="265" spans="2:29" s="41" customFormat="1" ht="13.5">
      <c r="B265" s="26"/>
      <c r="C265" s="26"/>
      <c r="D265" s="26"/>
      <c r="E265" s="26"/>
      <c r="F265" s="26"/>
      <c r="G265" s="26"/>
      <c r="H265" s="26"/>
      <c r="I265" s="26"/>
      <c r="J265" s="26"/>
      <c r="K265" s="26"/>
      <c r="L265" s="26"/>
      <c r="M265" s="26"/>
      <c r="N265" s="26"/>
      <c r="O265" s="26"/>
      <c r="AA265" s="26"/>
      <c r="AB265" s="26"/>
      <c r="AC265" s="26"/>
    </row>
    <row r="266" spans="2:29" s="41" customFormat="1" ht="13.5">
      <c r="B266" s="26"/>
      <c r="C266" s="26"/>
      <c r="D266" s="26"/>
      <c r="E266" s="26"/>
      <c r="F266" s="26"/>
      <c r="G266" s="26"/>
      <c r="H266" s="26"/>
      <c r="I266" s="26"/>
      <c r="J266" s="26"/>
      <c r="K266" s="26"/>
      <c r="L266" s="26"/>
      <c r="M266" s="26"/>
      <c r="N266" s="26"/>
      <c r="O266" s="26"/>
      <c r="AA266" s="26"/>
      <c r="AB266" s="26"/>
      <c r="AC266" s="26"/>
    </row>
    <row r="267" spans="2:29" s="41" customFormat="1" ht="13.5">
      <c r="B267" s="26"/>
      <c r="C267" s="26"/>
      <c r="D267" s="26"/>
      <c r="E267" s="26"/>
      <c r="F267" s="26"/>
      <c r="G267" s="26"/>
      <c r="H267" s="26"/>
      <c r="I267" s="26"/>
      <c r="J267" s="26"/>
      <c r="K267" s="26"/>
      <c r="L267" s="26"/>
      <c r="M267" s="26"/>
      <c r="N267" s="26"/>
      <c r="O267" s="26"/>
      <c r="AA267" s="26"/>
      <c r="AB267" s="26"/>
      <c r="AC267" s="26"/>
    </row>
    <row r="268" spans="2:29" s="41" customFormat="1" ht="13.5">
      <c r="B268" s="26"/>
      <c r="C268" s="26"/>
      <c r="D268" s="26"/>
      <c r="E268" s="26"/>
      <c r="F268" s="26"/>
      <c r="G268" s="26"/>
      <c r="H268" s="26"/>
      <c r="I268" s="26"/>
      <c r="J268" s="26"/>
      <c r="K268" s="26"/>
      <c r="L268" s="26"/>
      <c r="M268" s="26"/>
      <c r="N268" s="26"/>
      <c r="O268" s="26"/>
      <c r="AA268" s="26"/>
      <c r="AB268" s="26"/>
      <c r="AC268" s="26"/>
    </row>
    <row r="269" spans="2:29" s="41" customFormat="1" ht="13.5">
      <c r="B269" s="26"/>
      <c r="C269" s="26"/>
      <c r="D269" s="26"/>
      <c r="E269" s="26"/>
      <c r="F269" s="26"/>
      <c r="G269" s="26"/>
      <c r="H269" s="26"/>
      <c r="I269" s="26"/>
      <c r="J269" s="26"/>
      <c r="K269" s="26"/>
      <c r="L269" s="26"/>
      <c r="M269" s="26"/>
      <c r="N269" s="26"/>
      <c r="O269" s="26"/>
      <c r="AA269" s="26"/>
      <c r="AB269" s="26"/>
      <c r="AC269" s="26"/>
    </row>
    <row r="270" spans="2:29" s="41" customFormat="1" ht="13.5">
      <c r="B270" s="26"/>
      <c r="C270" s="26"/>
      <c r="D270" s="26"/>
      <c r="E270" s="26"/>
      <c r="F270" s="26"/>
      <c r="G270" s="26"/>
      <c r="H270" s="26"/>
      <c r="I270" s="26"/>
      <c r="J270" s="26"/>
      <c r="K270" s="26"/>
      <c r="L270" s="26"/>
      <c r="M270" s="26"/>
      <c r="N270" s="26"/>
      <c r="O270" s="26"/>
      <c r="AA270" s="26"/>
      <c r="AB270" s="26"/>
      <c r="AC270" s="26"/>
    </row>
    <row r="271" spans="2:29" s="41" customFormat="1" ht="13.5">
      <c r="B271" s="26"/>
      <c r="C271" s="26"/>
      <c r="D271" s="26"/>
      <c r="E271" s="26"/>
      <c r="F271" s="26"/>
      <c r="G271" s="26"/>
      <c r="H271" s="26"/>
      <c r="I271" s="26"/>
      <c r="J271" s="26"/>
      <c r="K271" s="26"/>
      <c r="L271" s="26"/>
      <c r="M271" s="26"/>
      <c r="N271" s="26"/>
      <c r="O271" s="26"/>
      <c r="AA271" s="26"/>
      <c r="AB271" s="26"/>
      <c r="AC271" s="26"/>
    </row>
    <row r="272" spans="2:29" s="41" customFormat="1" ht="13.5">
      <c r="B272" s="26"/>
      <c r="C272" s="26"/>
      <c r="D272" s="26"/>
      <c r="E272" s="26"/>
      <c r="F272" s="26"/>
      <c r="G272" s="26"/>
      <c r="H272" s="26"/>
      <c r="I272" s="26"/>
      <c r="J272" s="26"/>
      <c r="K272" s="26"/>
      <c r="L272" s="26"/>
      <c r="M272" s="26"/>
      <c r="N272" s="26"/>
      <c r="O272" s="26"/>
      <c r="AA272" s="26"/>
      <c r="AB272" s="26"/>
      <c r="AC272" s="26"/>
    </row>
    <row r="273" spans="2:29" s="41" customFormat="1" ht="13.5">
      <c r="B273" s="26"/>
      <c r="C273" s="26"/>
      <c r="D273" s="26"/>
      <c r="E273" s="26"/>
      <c r="F273" s="26"/>
      <c r="G273" s="26"/>
      <c r="H273" s="26"/>
      <c r="I273" s="26"/>
      <c r="J273" s="26"/>
      <c r="K273" s="26"/>
      <c r="L273" s="26"/>
      <c r="M273" s="26"/>
      <c r="N273" s="26"/>
      <c r="O273" s="26"/>
      <c r="AA273" s="26"/>
      <c r="AB273" s="26"/>
      <c r="AC273" s="26"/>
    </row>
    <row r="274" spans="2:29" s="41" customFormat="1" ht="13.5">
      <c r="B274" s="26"/>
      <c r="C274" s="26"/>
      <c r="D274" s="26"/>
      <c r="E274" s="26"/>
      <c r="F274" s="26"/>
      <c r="G274" s="26"/>
      <c r="H274" s="26"/>
      <c r="I274" s="26"/>
      <c r="J274" s="26"/>
      <c r="K274" s="26"/>
      <c r="L274" s="26"/>
      <c r="M274" s="26"/>
      <c r="N274" s="26"/>
      <c r="O274" s="26"/>
      <c r="AA274" s="26"/>
      <c r="AB274" s="26"/>
      <c r="AC274" s="26"/>
    </row>
    <row r="275" spans="2:29" s="41" customFormat="1" ht="13.5">
      <c r="B275" s="26"/>
      <c r="C275" s="26"/>
      <c r="D275" s="26"/>
      <c r="E275" s="26"/>
      <c r="F275" s="26"/>
      <c r="G275" s="26"/>
      <c r="H275" s="26"/>
      <c r="I275" s="26"/>
      <c r="J275" s="26"/>
      <c r="K275" s="26"/>
      <c r="L275" s="26"/>
      <c r="M275" s="26"/>
      <c r="N275" s="26"/>
      <c r="O275" s="26"/>
      <c r="AA275" s="26"/>
      <c r="AB275" s="26"/>
      <c r="AC275" s="26"/>
    </row>
    <row r="276" spans="2:29" s="41" customFormat="1" ht="13.5">
      <c r="B276" s="26"/>
      <c r="C276" s="26"/>
      <c r="D276" s="26"/>
      <c r="E276" s="26"/>
      <c r="F276" s="26"/>
      <c r="G276" s="26"/>
      <c r="H276" s="26"/>
      <c r="I276" s="26"/>
      <c r="J276" s="26"/>
      <c r="K276" s="26"/>
      <c r="L276" s="26"/>
      <c r="M276" s="26"/>
      <c r="N276" s="26"/>
      <c r="O276" s="26"/>
      <c r="AA276" s="26"/>
      <c r="AB276" s="26"/>
      <c r="AC276" s="26"/>
    </row>
    <row r="277" spans="2:29" s="41" customFormat="1" ht="13.5">
      <c r="B277" s="26"/>
      <c r="C277" s="26"/>
      <c r="D277" s="26"/>
      <c r="E277" s="26"/>
      <c r="F277" s="26"/>
      <c r="G277" s="26"/>
      <c r="H277" s="26"/>
      <c r="I277" s="26"/>
      <c r="J277" s="26"/>
      <c r="K277" s="26"/>
      <c r="L277" s="26"/>
      <c r="M277" s="26"/>
      <c r="N277" s="26"/>
      <c r="O277" s="26"/>
      <c r="AA277" s="26"/>
      <c r="AB277" s="26"/>
      <c r="AC277" s="26"/>
    </row>
    <row r="278" spans="2:29" s="41" customFormat="1" ht="13.5">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row>
    <row r="279" spans="2:29" s="41" customFormat="1" ht="13.5">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row>
    <row r="280" spans="2:29" s="41" customFormat="1" ht="13.5">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row>
    <row r="281" spans="2:29" s="41" customFormat="1" ht="13.5">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row>
    <row r="282" spans="2:29" ht="13.5"/>
    <row r="283" spans="2:29" ht="13.5"/>
  </sheetData>
  <mergeCells count="240">
    <mergeCell ref="AA114:AB114"/>
    <mergeCell ref="M123:N123"/>
    <mergeCell ref="AA123:AB123"/>
    <mergeCell ref="M124:N124"/>
    <mergeCell ref="M121:N121"/>
    <mergeCell ref="AA121:AB121"/>
    <mergeCell ref="M122:N122"/>
    <mergeCell ref="M127:N127"/>
    <mergeCell ref="M51:N51"/>
    <mergeCell ref="P126:Z126"/>
    <mergeCell ref="AA126:AB126"/>
    <mergeCell ref="AA124:AB124"/>
    <mergeCell ref="AA119:AB119"/>
    <mergeCell ref="M120:N120"/>
    <mergeCell ref="AA120:AB120"/>
    <mergeCell ref="M126:N126"/>
    <mergeCell ref="AA102:AB102"/>
    <mergeCell ref="AA103:AB103"/>
    <mergeCell ref="AA89:AB89"/>
    <mergeCell ref="AA90:AB90"/>
    <mergeCell ref="AA91:AB91"/>
    <mergeCell ref="AA95:AB95"/>
    <mergeCell ref="AA96:AB96"/>
    <mergeCell ref="AA97:AB97"/>
    <mergeCell ref="AA117:AB117"/>
    <mergeCell ref="M118:N118"/>
    <mergeCell ref="M119:N119"/>
    <mergeCell ref="AA122:AB122"/>
    <mergeCell ref="M111:N111"/>
    <mergeCell ref="AA111:AB111"/>
    <mergeCell ref="M42:N42"/>
    <mergeCell ref="M45:N45"/>
    <mergeCell ref="M43:N43"/>
    <mergeCell ref="M61:N61"/>
    <mergeCell ref="M62:N62"/>
    <mergeCell ref="M109:N109"/>
    <mergeCell ref="M114:N114"/>
    <mergeCell ref="M112:N112"/>
    <mergeCell ref="M113:N113"/>
    <mergeCell ref="M102:N102"/>
    <mergeCell ref="M103:N103"/>
    <mergeCell ref="M89:N89"/>
    <mergeCell ref="M90:N90"/>
    <mergeCell ref="M91:N91"/>
    <mergeCell ref="M95:N95"/>
    <mergeCell ref="M96:N96"/>
    <mergeCell ref="M97:N97"/>
    <mergeCell ref="M98:N98"/>
    <mergeCell ref="M104:N104"/>
    <mergeCell ref="AA104:AB104"/>
    <mergeCell ref="M105:N105"/>
    <mergeCell ref="AA105:AB105"/>
    <mergeCell ref="AA106:AB106"/>
    <mergeCell ref="AA107:AB107"/>
    <mergeCell ref="M101:N101"/>
    <mergeCell ref="AA101:AB101"/>
    <mergeCell ref="B127:L127"/>
    <mergeCell ref="P127:Z127"/>
    <mergeCell ref="AA127:AB127"/>
    <mergeCell ref="M106:N106"/>
    <mergeCell ref="M107:N107"/>
    <mergeCell ref="M108:N108"/>
    <mergeCell ref="M125:N125"/>
    <mergeCell ref="P125:Z125"/>
    <mergeCell ref="AA113:AB113"/>
    <mergeCell ref="M110:N110"/>
    <mergeCell ref="M116:N116"/>
    <mergeCell ref="AA125:AB125"/>
    <mergeCell ref="M115:N115"/>
    <mergeCell ref="AA115:AB115"/>
    <mergeCell ref="AA116:AB116"/>
    <mergeCell ref="M117:N117"/>
    <mergeCell ref="AA92:AB92"/>
    <mergeCell ref="M93:N93"/>
    <mergeCell ref="AA93:AB93"/>
    <mergeCell ref="M94:N94"/>
    <mergeCell ref="AA94:AB94"/>
    <mergeCell ref="M99:N99"/>
    <mergeCell ref="AA99:AB99"/>
    <mergeCell ref="M100:N100"/>
    <mergeCell ref="AA100:AB100"/>
    <mergeCell ref="AA98:AB98"/>
    <mergeCell ref="M92:N92"/>
    <mergeCell ref="AA86:AB86"/>
    <mergeCell ref="M87:N87"/>
    <mergeCell ref="P87:Z87"/>
    <mergeCell ref="AA87:AB87"/>
    <mergeCell ref="M88:N88"/>
    <mergeCell ref="M83:N83"/>
    <mergeCell ref="AA83:AB83"/>
    <mergeCell ref="M84:N84"/>
    <mergeCell ref="AA84:AB84"/>
    <mergeCell ref="M85:N85"/>
    <mergeCell ref="AA85:AB85"/>
    <mergeCell ref="M86:N86"/>
    <mergeCell ref="AA81:AB81"/>
    <mergeCell ref="M82:N82"/>
    <mergeCell ref="AA82:AB82"/>
    <mergeCell ref="M77:N77"/>
    <mergeCell ref="AA77:AB77"/>
    <mergeCell ref="M78:N78"/>
    <mergeCell ref="AA78:AB78"/>
    <mergeCell ref="M79:N79"/>
    <mergeCell ref="AA79:AB79"/>
    <mergeCell ref="M81:N81"/>
    <mergeCell ref="AA76:AB76"/>
    <mergeCell ref="M71:N71"/>
    <mergeCell ref="AA71:AB71"/>
    <mergeCell ref="M72:N72"/>
    <mergeCell ref="AA72:AB72"/>
    <mergeCell ref="M73:N73"/>
    <mergeCell ref="AA73:AB73"/>
    <mergeCell ref="M80:N80"/>
    <mergeCell ref="AA80:AB80"/>
    <mergeCell ref="M76:N76"/>
    <mergeCell ref="M8:N8"/>
    <mergeCell ref="AA8:AB8"/>
    <mergeCell ref="M9:N9"/>
    <mergeCell ref="AA9:AB9"/>
    <mergeCell ref="M10:N10"/>
    <mergeCell ref="AA10:AB10"/>
    <mergeCell ref="M74:N74"/>
    <mergeCell ref="AA74:AB74"/>
    <mergeCell ref="M75:N75"/>
    <mergeCell ref="AA75:AB75"/>
    <mergeCell ref="M41:N41"/>
    <mergeCell ref="B66:AB66"/>
    <mergeCell ref="B67:AB67"/>
    <mergeCell ref="M19:N19"/>
    <mergeCell ref="AA19:AB19"/>
    <mergeCell ref="M20:N20"/>
    <mergeCell ref="AA20:AB20"/>
    <mergeCell ref="B68:AB68"/>
    <mergeCell ref="B70:L70"/>
    <mergeCell ref="M70:N70"/>
    <mergeCell ref="P70:Z70"/>
    <mergeCell ref="AA70:AB70"/>
    <mergeCell ref="M16:N16"/>
    <mergeCell ref="AA16:AB16"/>
    <mergeCell ref="B1:AB1"/>
    <mergeCell ref="B2:AB2"/>
    <mergeCell ref="B3:AB3"/>
    <mergeCell ref="B5:L5"/>
    <mergeCell ref="P5:Z5"/>
    <mergeCell ref="M6:N6"/>
    <mergeCell ref="AA6:AB6"/>
    <mergeCell ref="M7:N7"/>
    <mergeCell ref="AA7:AB7"/>
    <mergeCell ref="M5:O5"/>
    <mergeCell ref="AA5:AC5"/>
    <mergeCell ref="M17:N17"/>
    <mergeCell ref="AA17:AB17"/>
    <mergeCell ref="M18:N18"/>
    <mergeCell ref="AA18:AB18"/>
    <mergeCell ref="M11:N11"/>
    <mergeCell ref="AA11:AB11"/>
    <mergeCell ref="M12:N12"/>
    <mergeCell ref="AA12:AB12"/>
    <mergeCell ref="M13:N13"/>
    <mergeCell ref="AA13:AB13"/>
    <mergeCell ref="M14:N14"/>
    <mergeCell ref="AA14:AB14"/>
    <mergeCell ref="M15:N15"/>
    <mergeCell ref="AA15:AB15"/>
    <mergeCell ref="M21:N21"/>
    <mergeCell ref="AA21:AB21"/>
    <mergeCell ref="M22:N22"/>
    <mergeCell ref="P22:Z22"/>
    <mergeCell ref="AA22:AB22"/>
    <mergeCell ref="M23:N23"/>
    <mergeCell ref="M24:N24"/>
    <mergeCell ref="AA24:AB24"/>
    <mergeCell ref="M25:N25"/>
    <mergeCell ref="AA25:AB25"/>
    <mergeCell ref="M26:N26"/>
    <mergeCell ref="AA26:AB26"/>
    <mergeCell ref="M27:N27"/>
    <mergeCell ref="AA27:AB27"/>
    <mergeCell ref="M28:N28"/>
    <mergeCell ref="AA28:AB28"/>
    <mergeCell ref="M29:N29"/>
    <mergeCell ref="AA29:AB29"/>
    <mergeCell ref="M30:N30"/>
    <mergeCell ref="AA30:AB30"/>
    <mergeCell ref="M31:N31"/>
    <mergeCell ref="AA31:AB31"/>
    <mergeCell ref="M32:N32"/>
    <mergeCell ref="AA32:AB32"/>
    <mergeCell ref="M33:N33"/>
    <mergeCell ref="AA33:AB33"/>
    <mergeCell ref="M34:N34"/>
    <mergeCell ref="AA34:AB34"/>
    <mergeCell ref="M35:N35"/>
    <mergeCell ref="AA35:AB35"/>
    <mergeCell ref="M36:N36"/>
    <mergeCell ref="AA36:AB36"/>
    <mergeCell ref="M37:N37"/>
    <mergeCell ref="AA37:AB37"/>
    <mergeCell ref="M38:N38"/>
    <mergeCell ref="AA38:AB38"/>
    <mergeCell ref="M39:N39"/>
    <mergeCell ref="AA39:AB39"/>
    <mergeCell ref="M40:N40"/>
    <mergeCell ref="AA40:AB40"/>
    <mergeCell ref="AA41:AB41"/>
    <mergeCell ref="AA42:AB42"/>
    <mergeCell ref="M44:N44"/>
    <mergeCell ref="M46:N46"/>
    <mergeCell ref="AA46:AB46"/>
    <mergeCell ref="M47:N47"/>
    <mergeCell ref="M48:N48"/>
    <mergeCell ref="AA48:AB48"/>
    <mergeCell ref="M49:N49"/>
    <mergeCell ref="AA49:AB49"/>
    <mergeCell ref="AA50:AB50"/>
    <mergeCell ref="AA51:AB51"/>
    <mergeCell ref="M52:N52"/>
    <mergeCell ref="AA52:AB52"/>
    <mergeCell ref="M53:N53"/>
    <mergeCell ref="M54:N54"/>
    <mergeCell ref="AA54:AB54"/>
    <mergeCell ref="M55:N55"/>
    <mergeCell ref="AA55:AB55"/>
    <mergeCell ref="M50:N50"/>
    <mergeCell ref="P61:Z61"/>
    <mergeCell ref="AA61:AB61"/>
    <mergeCell ref="B62:L62"/>
    <mergeCell ref="P62:Z62"/>
    <mergeCell ref="AA62:AB62"/>
    <mergeCell ref="M56:N56"/>
    <mergeCell ref="AA56:AB56"/>
    <mergeCell ref="M57:N57"/>
    <mergeCell ref="AA57:AB57"/>
    <mergeCell ref="M58:N58"/>
    <mergeCell ref="AA58:AB58"/>
    <mergeCell ref="M59:N59"/>
    <mergeCell ref="AA59:AB59"/>
    <mergeCell ref="M60:N60"/>
    <mergeCell ref="P60:Z60"/>
    <mergeCell ref="AA60:AB60"/>
  </mergeCells>
  <phoneticPr fontId="4"/>
  <printOptions horizontalCentered="1"/>
  <pageMargins left="0.19685039370078741" right="0.19685039370078741" top="0.78740157480314965" bottom="0.39370078740157483" header="0.51181102362204722" footer="0.51181102362204722"/>
  <pageSetup paperSize="9" scale="80" orientation="portrait" cellComments="asDisplayed" r:id="rId1"/>
  <headerFooter alignWithMargins="0"/>
  <colBreaks count="1" manualBreakCount="1">
    <brk id="29"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Z294"/>
  <sheetViews>
    <sheetView showGridLines="0" zoomScaleNormal="100" zoomScaleSheetLayoutView="100" workbookViewId="0"/>
  </sheetViews>
  <sheetFormatPr defaultRowHeight="18" customHeight="1" outlineLevelRow="1"/>
  <cols>
    <col min="1" max="1" customWidth="true" style="81" width="0.625" collapsed="true"/>
    <col min="2" max="2" customWidth="true" style="81" width="0.5" collapsed="true"/>
    <col min="3" max="12" customWidth="true" style="81" width="2.125" collapsed="true"/>
    <col min="13" max="13" customWidth="true" style="81" width="16.375" collapsed="true"/>
    <col min="14" max="15" customWidth="true" style="81" width="8.375" collapsed="true"/>
    <col min="16" max="16" customWidth="true" style="81" width="0.5" collapsed="true"/>
    <col min="17" max="17" customWidth="true" style="81" width="0.625" collapsed="true"/>
    <col min="18" max="16384" style="81" width="9.0" collapsed="true"/>
  </cols>
  <sheetData>
    <row r="1" spans="2:19" ht="13.5">
      <c r="C1" s="412" t="s">
        <v>40</v>
      </c>
      <c r="D1" s="412"/>
      <c r="E1" s="412"/>
      <c r="F1" s="412"/>
      <c r="G1" s="412"/>
      <c r="H1" s="412"/>
      <c r="I1" s="412"/>
      <c r="J1" s="412"/>
      <c r="K1" s="412"/>
      <c r="L1" s="412"/>
      <c r="M1" s="412"/>
      <c r="N1" s="412"/>
      <c r="O1" s="412"/>
      <c r="P1" s="80"/>
    </row>
    <row r="2" spans="2:19" ht="23.25" customHeight="1">
      <c r="C2" s="455" t="s">
        <v>41</v>
      </c>
      <c r="D2" s="455"/>
      <c r="E2" s="455"/>
      <c r="F2" s="455"/>
      <c r="G2" s="455"/>
      <c r="H2" s="455"/>
      <c r="I2" s="455"/>
      <c r="J2" s="455"/>
      <c r="K2" s="455"/>
      <c r="L2" s="455"/>
      <c r="M2" s="455"/>
      <c r="N2" s="455"/>
      <c r="O2" s="455"/>
      <c r="P2" s="82"/>
      <c r="Q2" s="83"/>
      <c r="R2" s="83"/>
      <c r="S2" s="83"/>
    </row>
    <row r="3" spans="2:19" ht="14.1" customHeight="1">
      <c r="D3" s="112"/>
      <c r="E3" s="112"/>
      <c r="F3" s="112"/>
      <c r="G3" s="112"/>
      <c r="H3" s="112"/>
      <c r="I3" s="112"/>
      <c r="J3" s="112"/>
      <c r="K3" s="112" t="str">
        <f>" 自　" &amp; R6</f>
        <v xml:space="preserve"> 自　42826.0</v>
      </c>
      <c r="L3" s="112"/>
      <c r="N3" s="112"/>
      <c r="O3" s="112"/>
      <c r="P3" s="112"/>
      <c r="Q3" s="83"/>
      <c r="R3" s="83"/>
      <c r="S3" s="83"/>
    </row>
    <row r="4" spans="2:19" ht="14.1" customHeight="1">
      <c r="D4" s="112"/>
      <c r="E4" s="112"/>
      <c r="F4" s="112"/>
      <c r="G4" s="112"/>
      <c r="H4" s="112"/>
      <c r="I4" s="112"/>
      <c r="J4" s="112"/>
      <c r="K4" s="112" t="str">
        <f>" 至　" &amp; R7</f>
        <v xml:space="preserve"> 至　43190.0</v>
      </c>
      <c r="N4" s="112"/>
      <c r="O4" s="112"/>
      <c r="P4" s="112"/>
      <c r="Q4" s="83"/>
      <c r="R4" s="83"/>
      <c r="S4" s="83"/>
    </row>
    <row r="5" spans="2:19" ht="15.75" customHeight="1" thickBot="1">
      <c r="C5" s="132" t="str">
        <f>IF(C48=0,"",C48)</f>
        <v/>
      </c>
      <c r="D5" s="131"/>
      <c r="E5" s="131"/>
      <c r="F5" s="131"/>
      <c r="G5" s="131"/>
      <c r="H5" s="131"/>
      <c r="I5" s="131"/>
      <c r="J5" s="131"/>
      <c r="K5" s="131"/>
      <c r="L5" s="131"/>
      <c r="M5" s="133"/>
      <c r="N5" s="131"/>
      <c r="O5" s="133" t="str">
        <f>"（単位：" &amp; R5 &amp; "）"</f>
        <v>（単位：千円）</v>
      </c>
      <c r="P5" s="133"/>
      <c r="Q5" s="83"/>
      <c r="R5" s="85" t="str">
        <f>IF(O48=1000,"千円",IF(O48=1000000,"百万円","円"))</f>
        <v>千円</v>
      </c>
      <c r="S5" s="83"/>
    </row>
    <row r="6" spans="2:19" ht="15.75" customHeight="1" thickBot="1">
      <c r="B6" s="415" t="s">
        <v>1</v>
      </c>
      <c r="C6" s="416"/>
      <c r="D6" s="416"/>
      <c r="E6" s="416"/>
      <c r="F6" s="416"/>
      <c r="G6" s="416"/>
      <c r="H6" s="416"/>
      <c r="I6" s="416"/>
      <c r="J6" s="416"/>
      <c r="K6" s="416"/>
      <c r="L6" s="416"/>
      <c r="M6" s="448"/>
      <c r="N6" s="445" t="s">
        <v>2</v>
      </c>
      <c r="O6" s="446"/>
      <c r="P6" s="447"/>
      <c r="Q6" s="83"/>
      <c r="R6" s="85" t="str">
        <f>TEXT(C46,"ggge年m月d日")</f>
        <v>42826.0</v>
      </c>
      <c r="S6" s="83"/>
    </row>
    <row r="7" spans="2:19" ht="15.75" customHeight="1">
      <c r="B7" s="265"/>
      <c r="C7" s="66"/>
      <c r="D7" s="66" t="s">
        <v>134</v>
      </c>
      <c r="E7" s="66"/>
      <c r="F7" s="72"/>
      <c r="G7" s="66"/>
      <c r="H7" s="66"/>
      <c r="I7" s="66"/>
      <c r="J7" s="66"/>
      <c r="K7" s="20"/>
      <c r="L7" s="20"/>
      <c r="M7" s="77"/>
      <c r="N7" s="449" t="n">
        <f t="shared" ref="N7:N41" si="0">IF(ABS(N50)&lt;$O$48,IF(ABS(N50)&gt;0,0,"-"),ROUND(N50/$O$48,0))</f>
        <v>4081142.0</v>
      </c>
      <c r="O7" s="449"/>
      <c r="P7" s="245"/>
      <c r="R7" s="91" t="str">
        <f>TEXT(C47,"ggge年m月d日")</f>
        <v>43190.0</v>
      </c>
    </row>
    <row r="8" spans="2:19" ht="15.75" customHeight="1">
      <c r="B8" s="265"/>
      <c r="C8" s="66"/>
      <c r="D8" s="66"/>
      <c r="E8" s="66" t="s">
        <v>135</v>
      </c>
      <c r="F8" s="66"/>
      <c r="G8" s="66"/>
      <c r="H8" s="66"/>
      <c r="I8" s="66"/>
      <c r="J8" s="66"/>
      <c r="K8" s="20"/>
      <c r="L8" s="20"/>
      <c r="M8" s="77"/>
      <c r="N8" s="449" t="n">
        <f t="shared" si="0"/>
        <v>2751808.0</v>
      </c>
      <c r="O8" s="449"/>
      <c r="P8" s="245"/>
    </row>
    <row r="9" spans="2:19" ht="15.75" customHeight="1">
      <c r="B9" s="265"/>
      <c r="C9" s="66"/>
      <c r="D9" s="66"/>
      <c r="E9" s="66"/>
      <c r="F9" s="66" t="s">
        <v>42</v>
      </c>
      <c r="G9" s="66"/>
      <c r="H9" s="66"/>
      <c r="I9" s="66"/>
      <c r="J9" s="66"/>
      <c r="K9" s="20"/>
      <c r="L9" s="20"/>
      <c r="M9" s="77"/>
      <c r="N9" s="449" t="n">
        <f t="shared" si="0"/>
        <v>703792.0</v>
      </c>
      <c r="O9" s="449"/>
      <c r="P9" s="245"/>
      <c r="R9" s="81" t="s">
        <v>136</v>
      </c>
    </row>
    <row r="10" spans="2:19" s="92" customFormat="1" ht="15.75" customHeight="1">
      <c r="B10" s="266"/>
      <c r="C10" s="66"/>
      <c r="D10" s="66"/>
      <c r="E10" s="66"/>
      <c r="F10" s="66"/>
      <c r="G10" s="66" t="s">
        <v>433</v>
      </c>
      <c r="H10" s="66"/>
      <c r="I10" s="66"/>
      <c r="J10" s="66"/>
      <c r="K10" s="20"/>
      <c r="L10" s="20"/>
      <c r="M10" s="77"/>
      <c r="N10" s="449" t="n">
        <f t="shared" si="0"/>
        <v>595130.0</v>
      </c>
      <c r="O10" s="449"/>
      <c r="P10" s="245"/>
    </row>
    <row r="11" spans="2:19" s="92" customFormat="1" ht="15.75" customHeight="1">
      <c r="B11" s="266"/>
      <c r="C11" s="66"/>
      <c r="D11" s="66"/>
      <c r="E11" s="66"/>
      <c r="F11" s="66"/>
      <c r="G11" s="66" t="s">
        <v>43</v>
      </c>
      <c r="H11" s="66"/>
      <c r="I11" s="66"/>
      <c r="J11" s="66"/>
      <c r="K11" s="20"/>
      <c r="L11" s="20"/>
      <c r="M11" s="77"/>
      <c r="N11" s="449" t="n">
        <f t="shared" si="0"/>
        <v>40436.0</v>
      </c>
      <c r="O11" s="449"/>
      <c r="P11" s="245"/>
    </row>
    <row r="12" spans="2:19" s="92" customFormat="1" ht="15.75" customHeight="1">
      <c r="B12" s="266"/>
      <c r="C12" s="66"/>
      <c r="D12" s="66"/>
      <c r="E12" s="66"/>
      <c r="F12" s="66"/>
      <c r="G12" s="66" t="s">
        <v>44</v>
      </c>
      <c r="H12" s="66"/>
      <c r="I12" s="66"/>
      <c r="J12" s="66"/>
      <c r="K12" s="20"/>
      <c r="L12" s="20"/>
      <c r="M12" s="77"/>
      <c r="N12" s="449" t="n">
        <f t="shared" si="0"/>
        <v>23738.0</v>
      </c>
      <c r="O12" s="449"/>
      <c r="P12" s="245"/>
    </row>
    <row r="13" spans="2:19" s="92" customFormat="1" ht="15.75" customHeight="1">
      <c r="B13" s="266"/>
      <c r="C13" s="66"/>
      <c r="D13" s="66"/>
      <c r="E13" s="66"/>
      <c r="F13" s="66"/>
      <c r="G13" s="66" t="s">
        <v>25</v>
      </c>
      <c r="H13" s="66"/>
      <c r="I13" s="66"/>
      <c r="J13" s="66"/>
      <c r="K13" s="20"/>
      <c r="L13" s="20"/>
      <c r="M13" s="77"/>
      <c r="N13" s="449" t="n">
        <f t="shared" si="0"/>
        <v>44488.0</v>
      </c>
      <c r="O13" s="449"/>
      <c r="P13" s="245"/>
    </row>
    <row r="14" spans="2:19" s="92" customFormat="1" ht="15.75" customHeight="1">
      <c r="B14" s="266"/>
      <c r="C14" s="66"/>
      <c r="D14" s="66"/>
      <c r="E14" s="66"/>
      <c r="F14" s="66" t="s">
        <v>45</v>
      </c>
      <c r="G14" s="66"/>
      <c r="H14" s="66"/>
      <c r="I14" s="66"/>
      <c r="J14" s="66"/>
      <c r="K14" s="20"/>
      <c r="L14" s="20"/>
      <c r="M14" s="77"/>
      <c r="N14" s="449" t="n">
        <f t="shared" si="0"/>
        <v>2004704.0</v>
      </c>
      <c r="O14" s="449"/>
      <c r="P14" s="245"/>
    </row>
    <row r="15" spans="2:19" s="92" customFormat="1" ht="15.75" customHeight="1">
      <c r="B15" s="266"/>
      <c r="C15" s="66"/>
      <c r="D15" s="66"/>
      <c r="E15" s="66"/>
      <c r="F15" s="66"/>
      <c r="G15" s="66" t="s">
        <v>46</v>
      </c>
      <c r="H15" s="66"/>
      <c r="I15" s="66"/>
      <c r="J15" s="66"/>
      <c r="K15" s="20"/>
      <c r="L15" s="20"/>
      <c r="M15" s="77"/>
      <c r="N15" s="449" t="n">
        <f t="shared" si="0"/>
        <v>763004.0</v>
      </c>
      <c r="O15" s="449"/>
      <c r="P15" s="245"/>
    </row>
    <row r="16" spans="2:19" s="92" customFormat="1" ht="15.75" customHeight="1">
      <c r="B16" s="266"/>
      <c r="C16" s="66"/>
      <c r="D16" s="66"/>
      <c r="E16" s="66"/>
      <c r="F16" s="66"/>
      <c r="G16" s="66" t="s">
        <v>47</v>
      </c>
      <c r="H16" s="66"/>
      <c r="I16" s="66"/>
      <c r="J16" s="66"/>
      <c r="K16" s="20"/>
      <c r="L16" s="20"/>
      <c r="M16" s="77"/>
      <c r="N16" s="449" t="n">
        <f t="shared" si="0"/>
        <v>110193.0</v>
      </c>
      <c r="O16" s="449"/>
      <c r="P16" s="245"/>
    </row>
    <row r="17" spans="2:26" s="92" customFormat="1" ht="15.75" customHeight="1">
      <c r="B17" s="266"/>
      <c r="C17" s="66"/>
      <c r="D17" s="66"/>
      <c r="E17" s="66"/>
      <c r="F17" s="66"/>
      <c r="G17" s="66" t="s">
        <v>48</v>
      </c>
      <c r="H17" s="66"/>
      <c r="I17" s="66"/>
      <c r="J17" s="66"/>
      <c r="K17" s="20"/>
      <c r="L17" s="20"/>
      <c r="M17" s="77"/>
      <c r="N17" s="449" t="n">
        <f t="shared" si="0"/>
        <v>1128274.0</v>
      </c>
      <c r="O17" s="449"/>
      <c r="P17" s="245"/>
    </row>
    <row r="18" spans="2:26" s="92" customFormat="1" ht="15.75" customHeight="1">
      <c r="B18" s="266"/>
      <c r="C18" s="66"/>
      <c r="D18" s="66"/>
      <c r="E18" s="66"/>
      <c r="F18" s="66"/>
      <c r="G18" s="66" t="s">
        <v>25</v>
      </c>
      <c r="H18" s="66"/>
      <c r="I18" s="66"/>
      <c r="J18" s="66"/>
      <c r="K18" s="20"/>
      <c r="L18" s="20"/>
      <c r="M18" s="77"/>
      <c r="N18" s="449" t="n">
        <f t="shared" si="0"/>
        <v>3234.0</v>
      </c>
      <c r="O18" s="449"/>
      <c r="P18" s="245"/>
    </row>
    <row r="19" spans="2:26" s="92" customFormat="1" ht="15.75" customHeight="1">
      <c r="B19" s="266"/>
      <c r="C19" s="66"/>
      <c r="D19" s="66"/>
      <c r="E19" s="66"/>
      <c r="F19" s="66" t="s">
        <v>323</v>
      </c>
      <c r="G19" s="66"/>
      <c r="H19" s="66"/>
      <c r="I19" s="66"/>
      <c r="J19" s="66"/>
      <c r="K19" s="20"/>
      <c r="L19" s="20"/>
      <c r="M19" s="77"/>
      <c r="N19" s="449" t="n">
        <f t="shared" si="0"/>
        <v>43311.0</v>
      </c>
      <c r="O19" s="449"/>
      <c r="P19" s="245"/>
      <c r="S19" s="93"/>
      <c r="T19" s="93"/>
      <c r="U19" s="93"/>
      <c r="V19" s="93"/>
      <c r="W19" s="94"/>
      <c r="X19" s="94"/>
      <c r="Y19" s="94"/>
      <c r="Z19" s="94"/>
    </row>
    <row r="20" spans="2:26" s="92" customFormat="1" ht="15.75" customHeight="1">
      <c r="B20" s="266"/>
      <c r="C20" s="66"/>
      <c r="D20" s="66"/>
      <c r="E20" s="66"/>
      <c r="F20" s="72"/>
      <c r="G20" s="72" t="s">
        <v>49</v>
      </c>
      <c r="H20" s="72"/>
      <c r="I20" s="66"/>
      <c r="J20" s="66"/>
      <c r="K20" s="72"/>
      <c r="L20" s="72"/>
      <c r="M20" s="264"/>
      <c r="N20" s="449" t="n">
        <f t="shared" si="0"/>
        <v>26703.0</v>
      </c>
      <c r="O20" s="449"/>
      <c r="P20" s="245"/>
      <c r="S20" s="93"/>
      <c r="T20" s="93"/>
      <c r="U20" s="93"/>
      <c r="V20" s="93"/>
      <c r="W20" s="94"/>
      <c r="X20" s="94"/>
      <c r="Y20" s="94"/>
      <c r="Z20" s="94"/>
    </row>
    <row r="21" spans="2:26" s="92" customFormat="1" ht="15.75" customHeight="1">
      <c r="B21" s="266"/>
      <c r="C21" s="66"/>
      <c r="D21" s="66"/>
      <c r="E21" s="66"/>
      <c r="F21" s="72"/>
      <c r="G21" s="66" t="s">
        <v>50</v>
      </c>
      <c r="H21" s="66"/>
      <c r="I21" s="66"/>
      <c r="J21" s="66"/>
      <c r="K21" s="72"/>
      <c r="L21" s="72"/>
      <c r="M21" s="264"/>
      <c r="N21" s="449" t="n">
        <f t="shared" si="0"/>
        <v>1511.0</v>
      </c>
      <c r="O21" s="449"/>
      <c r="P21" s="245"/>
      <c r="S21" s="93"/>
      <c r="T21" s="93"/>
      <c r="U21" s="93"/>
      <c r="V21" s="93"/>
      <c r="W21" s="94"/>
      <c r="X21" s="94"/>
      <c r="Y21" s="94"/>
      <c r="Z21" s="94"/>
    </row>
    <row r="22" spans="2:26" s="92" customFormat="1" ht="15.75" customHeight="1">
      <c r="B22" s="266"/>
      <c r="C22" s="66"/>
      <c r="D22" s="66"/>
      <c r="E22" s="66"/>
      <c r="F22" s="72"/>
      <c r="G22" s="66" t="s">
        <v>16</v>
      </c>
      <c r="H22" s="66"/>
      <c r="I22" s="66"/>
      <c r="J22" s="66"/>
      <c r="K22" s="72"/>
      <c r="L22" s="72"/>
      <c r="M22" s="264"/>
      <c r="N22" s="449" t="n">
        <f t="shared" si="0"/>
        <v>15097.0</v>
      </c>
      <c r="O22" s="449"/>
      <c r="P22" s="245"/>
      <c r="S22" s="93"/>
      <c r="T22" s="93"/>
      <c r="U22" s="93"/>
      <c r="V22" s="93"/>
      <c r="W22" s="94"/>
      <c r="X22" s="94"/>
      <c r="Y22" s="94"/>
      <c r="Z22" s="94"/>
    </row>
    <row r="23" spans="2:26" s="92" customFormat="1" ht="15.75" customHeight="1">
      <c r="B23" s="266"/>
      <c r="C23" s="66"/>
      <c r="D23" s="66"/>
      <c r="E23" s="137" t="s">
        <v>51</v>
      </c>
      <c r="F23" s="137"/>
      <c r="G23" s="66"/>
      <c r="H23" s="66"/>
      <c r="I23" s="66"/>
      <c r="J23" s="66"/>
      <c r="K23" s="72"/>
      <c r="L23" s="72"/>
      <c r="M23" s="264"/>
      <c r="N23" s="449" t="n">
        <f t="shared" si="0"/>
        <v>1329334.0</v>
      </c>
      <c r="O23" s="449"/>
      <c r="P23" s="245"/>
      <c r="S23" s="93"/>
      <c r="T23" s="93"/>
      <c r="U23" s="93"/>
      <c r="V23" s="93"/>
      <c r="W23" s="94"/>
      <c r="X23" s="94"/>
      <c r="Y23" s="94"/>
      <c r="Z23" s="94"/>
    </row>
    <row r="24" spans="2:26" s="92" customFormat="1" ht="15.75" customHeight="1">
      <c r="B24" s="266"/>
      <c r="C24" s="66"/>
      <c r="D24" s="66"/>
      <c r="E24" s="66"/>
      <c r="F24" s="66" t="s">
        <v>52</v>
      </c>
      <c r="G24" s="66"/>
      <c r="H24" s="66"/>
      <c r="I24" s="66"/>
      <c r="J24" s="66"/>
      <c r="K24" s="72"/>
      <c r="L24" s="72"/>
      <c r="M24" s="264"/>
      <c r="N24" s="449" t="n">
        <f t="shared" si="0"/>
        <v>862120.0</v>
      </c>
      <c r="O24" s="449"/>
      <c r="P24" s="245"/>
      <c r="S24" s="93"/>
      <c r="T24" s="93"/>
      <c r="U24" s="93"/>
      <c r="V24" s="93"/>
      <c r="W24" s="94"/>
      <c r="X24" s="94"/>
      <c r="Y24" s="94"/>
      <c r="Z24" s="94"/>
    </row>
    <row r="25" spans="2:26" s="92" customFormat="1" ht="15.75" customHeight="1">
      <c r="B25" s="266"/>
      <c r="C25" s="66"/>
      <c r="D25" s="66"/>
      <c r="E25" s="66"/>
      <c r="F25" s="66" t="s">
        <v>53</v>
      </c>
      <c r="G25" s="66"/>
      <c r="H25" s="66"/>
      <c r="I25" s="66"/>
      <c r="J25" s="66"/>
      <c r="K25" s="72"/>
      <c r="L25" s="72"/>
      <c r="M25" s="264"/>
      <c r="N25" s="449" t="n">
        <f t="shared" si="0"/>
        <v>224816.0</v>
      </c>
      <c r="O25" s="449"/>
      <c r="P25" s="245"/>
    </row>
    <row r="26" spans="2:26" s="92" customFormat="1" ht="15.75" customHeight="1">
      <c r="B26" s="266"/>
      <c r="C26" s="66"/>
      <c r="D26" s="66"/>
      <c r="E26" s="66"/>
      <c r="F26" s="66" t="s">
        <v>54</v>
      </c>
      <c r="G26" s="66"/>
      <c r="H26" s="66"/>
      <c r="I26" s="66"/>
      <c r="J26" s="66"/>
      <c r="K26" s="72"/>
      <c r="L26" s="72"/>
      <c r="M26" s="264"/>
      <c r="N26" s="449" t="n">
        <f t="shared" si="0"/>
        <v>238034.0</v>
      </c>
      <c r="O26" s="449"/>
      <c r="P26" s="245"/>
    </row>
    <row r="27" spans="2:26" s="92" customFormat="1" ht="15.75" customHeight="1">
      <c r="B27" s="266"/>
      <c r="C27" s="66"/>
      <c r="D27" s="66"/>
      <c r="E27" s="66"/>
      <c r="F27" s="64" t="s">
        <v>137</v>
      </c>
      <c r="G27" s="64"/>
      <c r="H27" s="64"/>
      <c r="I27" s="64"/>
      <c r="J27" s="64"/>
      <c r="K27" s="63"/>
      <c r="L27" s="63"/>
      <c r="M27" s="198"/>
      <c r="N27" s="449" t="n">
        <f t="shared" si="0"/>
        <v>4364.0</v>
      </c>
      <c r="O27" s="449"/>
      <c r="P27" s="245"/>
    </row>
    <row r="28" spans="2:26" s="92" customFormat="1" ht="15.75" customHeight="1">
      <c r="B28" s="266"/>
      <c r="C28" s="66"/>
      <c r="D28" s="68" t="s">
        <v>55</v>
      </c>
      <c r="E28" s="68"/>
      <c r="F28" s="64"/>
      <c r="G28" s="64"/>
      <c r="H28" s="64"/>
      <c r="I28" s="64"/>
      <c r="J28" s="64"/>
      <c r="K28" s="63"/>
      <c r="L28" s="63"/>
      <c r="M28" s="198"/>
      <c r="N28" s="449" t="n">
        <f t="shared" si="0"/>
        <v>227808.0</v>
      </c>
      <c r="O28" s="449"/>
      <c r="P28" s="245"/>
    </row>
    <row r="29" spans="2:26" s="92" customFormat="1" ht="15.75" customHeight="1">
      <c r="B29" s="266"/>
      <c r="C29" s="66"/>
      <c r="D29" s="66"/>
      <c r="E29" s="66" t="s">
        <v>56</v>
      </c>
      <c r="F29" s="73"/>
      <c r="G29" s="66"/>
      <c r="H29" s="66"/>
      <c r="I29" s="66"/>
      <c r="J29" s="66"/>
      <c r="K29" s="138"/>
      <c r="L29" s="138"/>
      <c r="M29" s="219"/>
      <c r="N29" s="449" t="n">
        <f t="shared" si="0"/>
        <v>100032.0</v>
      </c>
      <c r="O29" s="449"/>
      <c r="P29" s="245"/>
    </row>
    <row r="30" spans="2:26" s="92" customFormat="1" ht="15.75" customHeight="1">
      <c r="B30" s="266"/>
      <c r="C30" s="66"/>
      <c r="D30" s="66"/>
      <c r="E30" s="66" t="s">
        <v>25</v>
      </c>
      <c r="F30" s="66"/>
      <c r="G30" s="72"/>
      <c r="H30" s="66"/>
      <c r="I30" s="66"/>
      <c r="J30" s="66"/>
      <c r="K30" s="138"/>
      <c r="L30" s="138"/>
      <c r="M30" s="219"/>
      <c r="N30" s="452" t="n">
        <f t="shared" si="0"/>
        <v>127776.0</v>
      </c>
      <c r="O30" s="452"/>
      <c r="P30" s="245"/>
    </row>
    <row r="31" spans="2:26" s="92" customFormat="1" ht="15.75" customHeight="1">
      <c r="B31" s="278"/>
      <c r="C31" s="139" t="s">
        <v>57</v>
      </c>
      <c r="D31" s="139"/>
      <c r="E31" s="139"/>
      <c r="F31" s="139"/>
      <c r="G31" s="140"/>
      <c r="H31" s="140"/>
      <c r="I31" s="140"/>
      <c r="J31" s="140"/>
      <c r="K31" s="172"/>
      <c r="L31" s="172"/>
      <c r="M31" s="176"/>
      <c r="N31" s="462" t="n">
        <f t="shared" si="0"/>
        <v>-3853334.0</v>
      </c>
      <c r="O31" s="462"/>
      <c r="P31" s="258"/>
    </row>
    <row r="32" spans="2:26" s="92" customFormat="1" ht="15.75" customHeight="1">
      <c r="B32" s="278"/>
      <c r="C32" s="66"/>
      <c r="D32" s="66" t="s">
        <v>58</v>
      </c>
      <c r="E32" s="66"/>
      <c r="F32" s="72"/>
      <c r="G32" s="66"/>
      <c r="H32" s="66"/>
      <c r="I32" s="64"/>
      <c r="J32" s="64"/>
      <c r="K32" s="63"/>
      <c r="L32" s="63"/>
      <c r="M32" s="268"/>
      <c r="N32" s="451" t="n">
        <f t="shared" si="0"/>
        <v>90062.0</v>
      </c>
      <c r="O32" s="451"/>
      <c r="P32" s="245"/>
    </row>
    <row r="33" spans="2:16" s="92" customFormat="1" ht="15.75" customHeight="1">
      <c r="B33" s="266"/>
      <c r="C33" s="66"/>
      <c r="D33" s="66"/>
      <c r="E33" s="72" t="s">
        <v>59</v>
      </c>
      <c r="F33" s="72"/>
      <c r="G33" s="66"/>
      <c r="H33" s="66"/>
      <c r="I33" s="64"/>
      <c r="J33" s="64"/>
      <c r="K33" s="63"/>
      <c r="L33" s="63"/>
      <c r="M33" s="198"/>
      <c r="N33" s="449" t="n">
        <f t="shared" si="0"/>
        <v>88903.0</v>
      </c>
      <c r="O33" s="449"/>
      <c r="P33" s="245"/>
    </row>
    <row r="34" spans="2:16" s="92" customFormat="1" ht="15.75" customHeight="1">
      <c r="B34" s="266"/>
      <c r="C34" s="66"/>
      <c r="D34" s="66"/>
      <c r="E34" s="137" t="s">
        <v>60</v>
      </c>
      <c r="F34" s="137"/>
      <c r="G34" s="66"/>
      <c r="H34" s="66"/>
      <c r="I34" s="64"/>
      <c r="J34" s="64"/>
      <c r="K34" s="63"/>
      <c r="L34" s="63"/>
      <c r="M34" s="198"/>
      <c r="N34" s="449" t="n">
        <f t="shared" si="0"/>
        <v>1159.0</v>
      </c>
      <c r="O34" s="449"/>
      <c r="P34" s="245"/>
    </row>
    <row r="35" spans="2:16" s="92" customFormat="1" ht="15.75" customHeight="1">
      <c r="B35" s="266"/>
      <c r="C35" s="66"/>
      <c r="D35" s="66"/>
      <c r="E35" s="72" t="s">
        <v>61</v>
      </c>
      <c r="F35" s="72"/>
      <c r="G35" s="66"/>
      <c r="H35" s="72"/>
      <c r="I35" s="66"/>
      <c r="J35" s="66"/>
      <c r="K35" s="72"/>
      <c r="L35" s="72"/>
      <c r="M35" s="264"/>
      <c r="N35" s="449" t="str">
        <f t="shared" si="0"/>
        <v>-</v>
      </c>
      <c r="O35" s="449"/>
      <c r="P35" s="245"/>
    </row>
    <row r="36" spans="2:16" s="92" customFormat="1" ht="15.75" customHeight="1">
      <c r="B36" s="266"/>
      <c r="C36" s="66"/>
      <c r="D36" s="66"/>
      <c r="E36" s="66" t="s">
        <v>62</v>
      </c>
      <c r="F36" s="66"/>
      <c r="G36" s="66"/>
      <c r="H36" s="66"/>
      <c r="I36" s="66"/>
      <c r="J36" s="66"/>
      <c r="K36" s="72"/>
      <c r="L36" s="72"/>
      <c r="M36" s="264"/>
      <c r="N36" s="449" t="str">
        <f t="shared" si="0"/>
        <v>-</v>
      </c>
      <c r="O36" s="449"/>
      <c r="P36" s="245"/>
    </row>
    <row r="37" spans="2:16" s="92" customFormat="1" ht="15.75" customHeight="1">
      <c r="B37" s="266"/>
      <c r="C37" s="66"/>
      <c r="D37" s="66"/>
      <c r="E37" s="66" t="s">
        <v>25</v>
      </c>
      <c r="F37" s="66"/>
      <c r="G37" s="66"/>
      <c r="H37" s="66"/>
      <c r="I37" s="66"/>
      <c r="J37" s="66"/>
      <c r="K37" s="72"/>
      <c r="L37" s="72"/>
      <c r="M37" s="264"/>
      <c r="N37" s="449" t="str">
        <f t="shared" si="0"/>
        <v>-</v>
      </c>
      <c r="O37" s="449"/>
      <c r="P37" s="245"/>
    </row>
    <row r="38" spans="2:16" s="92" customFormat="1" ht="15.75" customHeight="1">
      <c r="B38" s="266"/>
      <c r="C38" s="66"/>
      <c r="D38" s="66" t="s">
        <v>63</v>
      </c>
      <c r="E38" s="66"/>
      <c r="F38" s="66"/>
      <c r="G38" s="66"/>
      <c r="H38" s="66"/>
      <c r="I38" s="66"/>
      <c r="J38" s="66"/>
      <c r="K38" s="138"/>
      <c r="L38" s="138"/>
      <c r="M38" s="219"/>
      <c r="N38" s="449" t="n">
        <f t="shared" si="0"/>
        <v>564.0</v>
      </c>
      <c r="O38" s="449"/>
      <c r="P38" s="245"/>
    </row>
    <row r="39" spans="2:16" s="92" customFormat="1" ht="15.75" customHeight="1">
      <c r="B39" s="266"/>
      <c r="C39" s="66"/>
      <c r="D39" s="66"/>
      <c r="E39" s="66" t="s">
        <v>64</v>
      </c>
      <c r="F39" s="66"/>
      <c r="G39" s="66"/>
      <c r="H39" s="66"/>
      <c r="I39" s="66"/>
      <c r="J39" s="66"/>
      <c r="K39" s="138"/>
      <c r="L39" s="138"/>
      <c r="M39" s="219"/>
      <c r="N39" s="449" t="n">
        <f t="shared" si="0"/>
        <v>564.0</v>
      </c>
      <c r="O39" s="449"/>
      <c r="P39" s="245"/>
    </row>
    <row r="40" spans="2:16" s="92" customFormat="1" ht="15.75" customHeight="1" thickBot="1">
      <c r="B40" s="266"/>
      <c r="C40" s="66"/>
      <c r="D40" s="66"/>
      <c r="E40" s="66" t="s">
        <v>16</v>
      </c>
      <c r="F40" s="66"/>
      <c r="G40" s="66"/>
      <c r="H40" s="66"/>
      <c r="I40" s="66"/>
      <c r="J40" s="66"/>
      <c r="K40" s="138"/>
      <c r="L40" s="138"/>
      <c r="M40" s="219"/>
      <c r="N40" s="449" t="str">
        <f t="shared" si="0"/>
        <v>-</v>
      </c>
      <c r="O40" s="449"/>
      <c r="P40" s="246"/>
    </row>
    <row r="41" spans="2:16" s="92" customFormat="1" ht="15.75" customHeight="1" thickBot="1">
      <c r="B41" s="276"/>
      <c r="C41" s="251" t="s">
        <v>65</v>
      </c>
      <c r="D41" s="206"/>
      <c r="E41" s="206"/>
      <c r="F41" s="206"/>
      <c r="G41" s="206"/>
      <c r="H41" s="206"/>
      <c r="I41" s="206"/>
      <c r="J41" s="206"/>
      <c r="K41" s="220"/>
      <c r="L41" s="220"/>
      <c r="M41" s="221"/>
      <c r="N41" s="450" t="n">
        <f t="shared" si="0"/>
        <v>-3942832.0</v>
      </c>
      <c r="O41" s="450"/>
      <c r="P41" s="246"/>
    </row>
    <row r="42" spans="2:16" s="92" customFormat="1" ht="12.75">
      <c r="C42" s="87"/>
      <c r="D42" s="87"/>
      <c r="E42" s="87"/>
      <c r="F42" s="105"/>
      <c r="G42" s="105"/>
      <c r="H42" s="105"/>
      <c r="I42" s="105"/>
      <c r="J42" s="105"/>
      <c r="K42" s="99"/>
      <c r="L42" s="99"/>
      <c r="M42" s="99"/>
      <c r="O42" s="89"/>
      <c r="P42" s="89"/>
    </row>
    <row r="43" spans="2:16" s="92" customFormat="1" ht="15.6" customHeight="1">
      <c r="C43" s="87"/>
      <c r="D43" s="87"/>
      <c r="E43" s="105"/>
      <c r="F43" s="105"/>
      <c r="G43" s="105"/>
      <c r="H43" s="105"/>
      <c r="I43" s="105"/>
      <c r="J43" s="105"/>
      <c r="K43" s="99"/>
      <c r="L43" s="99"/>
      <c r="M43" s="99"/>
    </row>
    <row r="44" spans="2:16" s="92" customFormat="1" ht="15.6" hidden="1" customHeight="1" outlineLevel="1">
      <c r="C44" s="412" t="s">
        <v>40</v>
      </c>
      <c r="D44" s="412"/>
      <c r="E44" s="412"/>
      <c r="F44" s="412"/>
      <c r="G44" s="412"/>
      <c r="H44" s="412"/>
      <c r="I44" s="412"/>
      <c r="J44" s="412"/>
      <c r="K44" s="412"/>
      <c r="L44" s="412"/>
      <c r="M44" s="412"/>
      <c r="N44" s="412"/>
      <c r="O44" s="412"/>
      <c r="P44" s="80"/>
    </row>
    <row r="45" spans="2:16" s="92" customFormat="1" ht="15.6" hidden="1" customHeight="1" outlineLevel="1">
      <c r="C45" s="455" t="s">
        <v>41</v>
      </c>
      <c r="D45" s="455"/>
      <c r="E45" s="455"/>
      <c r="F45" s="455"/>
      <c r="G45" s="455"/>
      <c r="H45" s="455"/>
      <c r="I45" s="455"/>
      <c r="J45" s="455"/>
      <c r="K45" s="455"/>
      <c r="L45" s="455"/>
      <c r="M45" s="455"/>
      <c r="N45" s="455"/>
      <c r="O45" s="455"/>
      <c r="P45" s="82"/>
    </row>
    <row r="46" spans="2:16" s="92" customFormat="1" ht="13.5" hidden="1" customHeight="1" outlineLevel="1">
      <c r="C46" s="461" t="n">
        <v>42826.0</v>
      </c>
      <c r="D46" s="456"/>
      <c r="E46" s="456"/>
      <c r="F46" s="456"/>
      <c r="G46" s="456"/>
      <c r="H46" s="456"/>
      <c r="I46" s="456"/>
      <c r="J46" s="456"/>
      <c r="K46" s="456"/>
      <c r="L46" s="456"/>
      <c r="M46" s="456"/>
      <c r="N46" s="456"/>
      <c r="O46" s="456"/>
      <c r="P46" s="106"/>
    </row>
    <row r="47" spans="2:16" s="92" customFormat="1" ht="15.6" hidden="1" customHeight="1" outlineLevel="1">
      <c r="C47" s="456" t="n">
        <v>43190.0</v>
      </c>
      <c r="D47" s="456"/>
      <c r="E47" s="456"/>
      <c r="F47" s="456"/>
      <c r="G47" s="456"/>
      <c r="H47" s="456"/>
      <c r="I47" s="456"/>
      <c r="J47" s="456"/>
      <c r="K47" s="456"/>
      <c r="L47" s="456"/>
      <c r="M47" s="456"/>
      <c r="N47" s="456"/>
      <c r="O47" s="456"/>
      <c r="P47" s="106"/>
    </row>
    <row r="48" spans="2:16" s="92" customFormat="1" ht="15.6" hidden="1" customHeight="1" outlineLevel="1" thickBot="1">
      <c r="C48" s="20" t="s">
        <v>799</v>
      </c>
      <c r="D48" s="83"/>
      <c r="E48" s="83"/>
      <c r="F48" s="83"/>
      <c r="G48" s="83"/>
      <c r="H48" s="83"/>
      <c r="I48" s="83"/>
      <c r="J48" s="83"/>
      <c r="K48" s="83"/>
      <c r="L48" s="83"/>
      <c r="M48" s="84"/>
      <c r="N48" s="83"/>
      <c r="O48" s="62" t="n">
        <v>1000.0</v>
      </c>
      <c r="P48" s="62"/>
    </row>
    <row r="49" spans="2:19" s="92" customFormat="1" ht="15.6" hidden="1" customHeight="1" outlineLevel="1" thickBot="1">
      <c r="B49" s="276"/>
      <c r="C49" s="457" t="s">
        <v>1</v>
      </c>
      <c r="D49" s="457"/>
      <c r="E49" s="457"/>
      <c r="F49" s="457"/>
      <c r="G49" s="457"/>
      <c r="H49" s="457"/>
      <c r="I49" s="457"/>
      <c r="J49" s="457"/>
      <c r="K49" s="457"/>
      <c r="L49" s="457"/>
      <c r="M49" s="458"/>
      <c r="N49" s="459" t="s">
        <v>2</v>
      </c>
      <c r="O49" s="460"/>
      <c r="P49" s="86"/>
    </row>
    <row r="50" spans="2:19" s="92" customFormat="1" ht="15.6" hidden="1" customHeight="1" outlineLevel="1">
      <c r="B50" s="266"/>
      <c r="C50" s="87"/>
      <c r="D50" s="87" t="s">
        <v>134</v>
      </c>
      <c r="E50" s="87"/>
      <c r="F50" s="88"/>
      <c r="G50" s="87"/>
      <c r="H50" s="87"/>
      <c r="I50" s="87"/>
      <c r="J50" s="87"/>
      <c r="K50" s="89"/>
      <c r="L50" s="89"/>
      <c r="M50" s="113"/>
      <c r="N50" s="453" t="n">
        <v>4.081142077E9</v>
      </c>
      <c r="O50" s="454"/>
      <c r="P50" s="90"/>
    </row>
    <row r="51" spans="2:19" s="92" customFormat="1" ht="15.6" hidden="1" customHeight="1" outlineLevel="1">
      <c r="B51" s="266"/>
      <c r="C51" s="87"/>
      <c r="D51" s="87"/>
      <c r="E51" s="87" t="s">
        <v>135</v>
      </c>
      <c r="F51" s="87"/>
      <c r="G51" s="87"/>
      <c r="H51" s="87"/>
      <c r="I51" s="87"/>
      <c r="J51" s="87"/>
      <c r="K51" s="89"/>
      <c r="L51" s="89"/>
      <c r="M51" s="113"/>
      <c r="N51" s="453" t="n">
        <v>2.751807881E9</v>
      </c>
      <c r="O51" s="454"/>
      <c r="P51" s="90"/>
    </row>
    <row r="52" spans="2:19" s="92" customFormat="1" ht="15.6" hidden="1" customHeight="1" outlineLevel="1">
      <c r="B52" s="266"/>
      <c r="C52" s="87"/>
      <c r="D52" s="87"/>
      <c r="E52" s="87"/>
      <c r="F52" s="87" t="s">
        <v>42</v>
      </c>
      <c r="G52" s="87"/>
      <c r="H52" s="87"/>
      <c r="I52" s="87"/>
      <c r="J52" s="87"/>
      <c r="K52" s="89"/>
      <c r="L52" s="89"/>
      <c r="M52" s="113"/>
      <c r="N52" s="453" t="n">
        <v>7.03792084E8</v>
      </c>
      <c r="O52" s="454"/>
      <c r="P52" s="90"/>
    </row>
    <row r="53" spans="2:19" s="92" customFormat="1" ht="15.6" hidden="1" customHeight="1" outlineLevel="1">
      <c r="B53" s="266"/>
      <c r="C53" s="87"/>
      <c r="D53" s="87"/>
      <c r="E53" s="87"/>
      <c r="F53" s="87"/>
      <c r="G53" s="87" t="s">
        <v>432</v>
      </c>
      <c r="H53" s="87"/>
      <c r="I53" s="87"/>
      <c r="J53" s="87"/>
      <c r="K53" s="89"/>
      <c r="L53" s="89"/>
      <c r="M53" s="113"/>
      <c r="N53" s="453" t="n">
        <v>5.95129696E8</v>
      </c>
      <c r="O53" s="454"/>
      <c r="P53" s="90"/>
    </row>
    <row r="54" spans="2:19" s="92" customFormat="1" ht="15.6" hidden="1" customHeight="1" outlineLevel="1">
      <c r="B54" s="266"/>
      <c r="C54" s="87"/>
      <c r="D54" s="87"/>
      <c r="E54" s="87"/>
      <c r="F54" s="87"/>
      <c r="G54" s="87" t="s">
        <v>43</v>
      </c>
      <c r="H54" s="87"/>
      <c r="I54" s="87"/>
      <c r="J54" s="87"/>
      <c r="K54" s="89"/>
      <c r="L54" s="89"/>
      <c r="M54" s="113"/>
      <c r="N54" s="453" t="n">
        <v>4.0436204E7</v>
      </c>
      <c r="O54" s="454"/>
      <c r="P54" s="90"/>
    </row>
    <row r="55" spans="2:19" s="92" customFormat="1" ht="12.75" hidden="1" outlineLevel="1">
      <c r="B55" s="266"/>
      <c r="C55" s="87"/>
      <c r="D55" s="87"/>
      <c r="E55" s="87"/>
      <c r="F55" s="87"/>
      <c r="G55" s="87" t="s">
        <v>44</v>
      </c>
      <c r="H55" s="87"/>
      <c r="I55" s="87"/>
      <c r="J55" s="87"/>
      <c r="K55" s="89"/>
      <c r="L55" s="89"/>
      <c r="M55" s="113"/>
      <c r="N55" s="453" t="n">
        <v>2.3738E7</v>
      </c>
      <c r="O55" s="454"/>
      <c r="P55" s="90"/>
    </row>
    <row r="56" spans="2:19" s="92" customFormat="1" ht="15.6" hidden="1" customHeight="1" outlineLevel="1">
      <c r="B56" s="266"/>
      <c r="C56" s="87"/>
      <c r="D56" s="87"/>
      <c r="E56" s="87"/>
      <c r="F56" s="87"/>
      <c r="G56" s="87" t="s">
        <v>25</v>
      </c>
      <c r="H56" s="87"/>
      <c r="I56" s="87"/>
      <c r="J56" s="87"/>
      <c r="K56" s="89"/>
      <c r="L56" s="89"/>
      <c r="M56" s="113"/>
      <c r="N56" s="453" t="n">
        <v>4.4488184E7</v>
      </c>
      <c r="O56" s="454"/>
      <c r="P56" s="90"/>
    </row>
    <row r="57" spans="2:19" s="92" customFormat="1" ht="15.6" hidden="1" customHeight="1" outlineLevel="1">
      <c r="B57" s="266"/>
      <c r="C57" s="87"/>
      <c r="D57" s="87"/>
      <c r="E57" s="87"/>
      <c r="F57" s="87" t="s">
        <v>45</v>
      </c>
      <c r="G57" s="87"/>
      <c r="H57" s="87"/>
      <c r="I57" s="87"/>
      <c r="J57" s="87"/>
      <c r="K57" s="89"/>
      <c r="L57" s="89"/>
      <c r="M57" s="113"/>
      <c r="N57" s="453" t="n">
        <v>2.004704468E9</v>
      </c>
      <c r="O57" s="454"/>
      <c r="P57" s="90"/>
    </row>
    <row r="58" spans="2:19" s="92" customFormat="1" ht="15.6" hidden="1" customHeight="1" outlineLevel="1">
      <c r="B58" s="266"/>
      <c r="C58" s="87"/>
      <c r="D58" s="87"/>
      <c r="E58" s="87"/>
      <c r="F58" s="87"/>
      <c r="G58" s="87" t="s">
        <v>46</v>
      </c>
      <c r="H58" s="87"/>
      <c r="I58" s="87"/>
      <c r="J58" s="87"/>
      <c r="K58" s="89"/>
      <c r="L58" s="89"/>
      <c r="M58" s="113"/>
      <c r="N58" s="453" t="n">
        <v>7.63004135E8</v>
      </c>
      <c r="O58" s="454"/>
      <c r="P58" s="90"/>
    </row>
    <row r="59" spans="2:19" s="92" customFormat="1" ht="15.6" hidden="1" customHeight="1" outlineLevel="1">
      <c r="B59" s="266"/>
      <c r="C59" s="87"/>
      <c r="D59" s="87"/>
      <c r="E59" s="87"/>
      <c r="F59" s="87"/>
      <c r="G59" s="87" t="s">
        <v>47</v>
      </c>
      <c r="H59" s="87"/>
      <c r="I59" s="87"/>
      <c r="J59" s="87"/>
      <c r="K59" s="89"/>
      <c r="L59" s="89"/>
      <c r="M59" s="113"/>
      <c r="N59" s="453" t="n">
        <v>1.10192793E8</v>
      </c>
      <c r="O59" s="454"/>
      <c r="P59" s="90"/>
    </row>
    <row r="60" spans="2:19" s="92" customFormat="1" ht="15.6" hidden="1" customHeight="1" outlineLevel="1">
      <c r="B60" s="266"/>
      <c r="C60" s="87"/>
      <c r="D60" s="87"/>
      <c r="E60" s="87"/>
      <c r="F60" s="87"/>
      <c r="G60" s="87" t="s">
        <v>48</v>
      </c>
      <c r="H60" s="87"/>
      <c r="I60" s="87"/>
      <c r="J60" s="87"/>
      <c r="K60" s="89"/>
      <c r="L60" s="89"/>
      <c r="M60" s="113"/>
      <c r="N60" s="453" t="n">
        <v>1.128273985E9</v>
      </c>
      <c r="O60" s="454"/>
      <c r="P60" s="90"/>
    </row>
    <row r="61" spans="2:19" s="92" customFormat="1" ht="15.6" hidden="1" customHeight="1" outlineLevel="1">
      <c r="B61" s="266"/>
      <c r="C61" s="87"/>
      <c r="D61" s="87"/>
      <c r="E61" s="87"/>
      <c r="F61" s="87"/>
      <c r="G61" s="87" t="s">
        <v>25</v>
      </c>
      <c r="H61" s="87"/>
      <c r="I61" s="87"/>
      <c r="J61" s="87"/>
      <c r="K61" s="89"/>
      <c r="L61" s="89"/>
      <c r="M61" s="113"/>
      <c r="N61" s="453" t="n">
        <v>3233555.0</v>
      </c>
      <c r="O61" s="454"/>
      <c r="P61" s="90"/>
    </row>
    <row r="62" spans="2:19" s="92" customFormat="1" ht="15.6" hidden="1" customHeight="1" outlineLevel="1">
      <c r="B62" s="266"/>
      <c r="C62" s="87"/>
      <c r="D62" s="87"/>
      <c r="E62" s="87"/>
      <c r="F62" s="87" t="s">
        <v>323</v>
      </c>
      <c r="G62" s="87"/>
      <c r="H62" s="87"/>
      <c r="I62" s="87"/>
      <c r="J62" s="87"/>
      <c r="K62" s="89"/>
      <c r="L62" s="89"/>
      <c r="M62" s="113"/>
      <c r="N62" s="453" t="n">
        <v>4.3311329E7</v>
      </c>
      <c r="O62" s="454"/>
      <c r="P62" s="90"/>
    </row>
    <row r="63" spans="2:19" s="107" customFormat="1" ht="12.95" hidden="1" customHeight="1" outlineLevel="1">
      <c r="B63" s="275"/>
      <c r="C63" s="87"/>
      <c r="D63" s="87"/>
      <c r="E63" s="87"/>
      <c r="F63" s="88"/>
      <c r="G63" s="88" t="s">
        <v>49</v>
      </c>
      <c r="H63" s="88"/>
      <c r="I63" s="87"/>
      <c r="J63" s="87"/>
      <c r="K63" s="95"/>
      <c r="L63" s="95"/>
      <c r="M63" s="269"/>
      <c r="N63" s="453" t="n">
        <v>2.6702916E7</v>
      </c>
      <c r="O63" s="454"/>
      <c r="P63" s="90"/>
      <c r="Q63" s="92"/>
      <c r="R63" s="92"/>
      <c r="S63" s="92"/>
    </row>
    <row r="64" spans="2:19" ht="12.75" hidden="1" outlineLevel="1">
      <c r="B64" s="265"/>
      <c r="C64" s="87"/>
      <c r="D64" s="87"/>
      <c r="E64" s="87"/>
      <c r="F64" s="88"/>
      <c r="G64" s="87" t="s">
        <v>50</v>
      </c>
      <c r="H64" s="87"/>
      <c r="I64" s="87"/>
      <c r="J64" s="87"/>
      <c r="K64" s="95"/>
      <c r="L64" s="95"/>
      <c r="M64" s="269"/>
      <c r="N64" s="453" t="n">
        <v>1511006.0</v>
      </c>
      <c r="O64" s="454"/>
      <c r="P64" s="90"/>
      <c r="Q64" s="107"/>
      <c r="R64" s="107"/>
      <c r="S64" s="107"/>
    </row>
    <row r="65" spans="2:19" ht="12.75" hidden="1" outlineLevel="1">
      <c r="B65" s="265"/>
      <c r="C65" s="87"/>
      <c r="D65" s="87"/>
      <c r="E65" s="87"/>
      <c r="F65" s="88"/>
      <c r="G65" s="87" t="s">
        <v>16</v>
      </c>
      <c r="H65" s="87"/>
      <c r="I65" s="87"/>
      <c r="J65" s="87"/>
      <c r="K65" s="95"/>
      <c r="L65" s="95"/>
      <c r="M65" s="269"/>
      <c r="N65" s="453" t="n">
        <v>1.5097407E7</v>
      </c>
      <c r="O65" s="454"/>
      <c r="P65" s="90"/>
    </row>
    <row r="66" spans="2:19" s="92" customFormat="1" ht="12.75" hidden="1" outlineLevel="1">
      <c r="B66" s="266"/>
      <c r="C66" s="87"/>
      <c r="D66" s="87"/>
      <c r="E66" s="96" t="s">
        <v>51</v>
      </c>
      <c r="F66" s="96"/>
      <c r="G66" s="87"/>
      <c r="H66" s="87"/>
      <c r="I66" s="87"/>
      <c r="J66" s="87"/>
      <c r="K66" s="95"/>
      <c r="L66" s="95"/>
      <c r="M66" s="269"/>
      <c r="N66" s="453" t="n">
        <v>1.329334196E9</v>
      </c>
      <c r="O66" s="454"/>
      <c r="P66" s="90"/>
      <c r="Q66" s="81"/>
      <c r="R66" s="81"/>
      <c r="S66" s="81"/>
    </row>
    <row r="67" spans="2:19" s="92" customFormat="1" ht="12.75" hidden="1" outlineLevel="1">
      <c r="B67" s="266"/>
      <c r="C67" s="87"/>
      <c r="D67" s="87"/>
      <c r="E67" s="87"/>
      <c r="F67" s="87" t="s">
        <v>52</v>
      </c>
      <c r="G67" s="87"/>
      <c r="H67" s="87"/>
      <c r="I67" s="87"/>
      <c r="J67" s="87"/>
      <c r="K67" s="95"/>
      <c r="L67" s="95"/>
      <c r="M67" s="269"/>
      <c r="N67" s="453" t="n">
        <v>8.62119831E8</v>
      </c>
      <c r="O67" s="454"/>
      <c r="P67" s="90"/>
    </row>
    <row r="68" spans="2:19" s="92" customFormat="1" ht="18" hidden="1" customHeight="1" outlineLevel="1">
      <c r="B68" s="266"/>
      <c r="C68" s="87"/>
      <c r="D68" s="87"/>
      <c r="E68" s="87"/>
      <c r="F68" s="87" t="s">
        <v>53</v>
      </c>
      <c r="G68" s="87"/>
      <c r="H68" s="87"/>
      <c r="I68" s="87"/>
      <c r="J68" s="87"/>
      <c r="K68" s="95"/>
      <c r="L68" s="95"/>
      <c r="M68" s="269"/>
      <c r="N68" s="453" t="n">
        <v>2.24816381E8</v>
      </c>
      <c r="O68" s="454"/>
      <c r="P68" s="90"/>
    </row>
    <row r="69" spans="2:19" s="92" customFormat="1" ht="18" hidden="1" customHeight="1" outlineLevel="1">
      <c r="B69" s="266"/>
      <c r="C69" s="87"/>
      <c r="D69" s="87"/>
      <c r="E69" s="87"/>
      <c r="F69" s="87" t="s">
        <v>54</v>
      </c>
      <c r="G69" s="87"/>
      <c r="H69" s="87"/>
      <c r="I69" s="87"/>
      <c r="J69" s="87"/>
      <c r="K69" s="95"/>
      <c r="L69" s="95"/>
      <c r="M69" s="269"/>
      <c r="N69" s="453" t="n">
        <v>2.380341E8</v>
      </c>
      <c r="O69" s="454"/>
      <c r="P69" s="90"/>
    </row>
    <row r="70" spans="2:19" s="92" customFormat="1" ht="18" hidden="1" customHeight="1" outlineLevel="1">
      <c r="B70" s="266"/>
      <c r="C70" s="87"/>
      <c r="D70" s="87"/>
      <c r="E70" s="87"/>
      <c r="F70" s="93" t="s">
        <v>132</v>
      </c>
      <c r="G70" s="93"/>
      <c r="H70" s="93"/>
      <c r="I70" s="93"/>
      <c r="J70" s="93"/>
      <c r="K70" s="94"/>
      <c r="L70" s="94"/>
      <c r="M70" s="270"/>
      <c r="N70" s="453" t="n">
        <v>4363884.0</v>
      </c>
      <c r="O70" s="454"/>
      <c r="P70" s="90"/>
    </row>
    <row r="71" spans="2:19" s="92" customFormat="1" ht="18" hidden="1" customHeight="1" outlineLevel="1">
      <c r="B71" s="266"/>
      <c r="C71" s="87"/>
      <c r="D71" s="97" t="s">
        <v>55</v>
      </c>
      <c r="E71" s="97"/>
      <c r="F71" s="93"/>
      <c r="G71" s="93"/>
      <c r="H71" s="93"/>
      <c r="I71" s="93"/>
      <c r="J71" s="93"/>
      <c r="K71" s="94"/>
      <c r="L71" s="94"/>
      <c r="M71" s="270"/>
      <c r="N71" s="453" t="n">
        <v>2.27808425E8</v>
      </c>
      <c r="O71" s="454"/>
      <c r="P71" s="90"/>
    </row>
    <row r="72" spans="2:19" s="92" customFormat="1" ht="18" hidden="1" customHeight="1" outlineLevel="1">
      <c r="B72" s="266"/>
      <c r="C72" s="87"/>
      <c r="D72" s="87"/>
      <c r="E72" s="87" t="s">
        <v>56</v>
      </c>
      <c r="F72" s="98"/>
      <c r="G72" s="87"/>
      <c r="H72" s="87"/>
      <c r="I72" s="87"/>
      <c r="J72" s="87"/>
      <c r="K72" s="99"/>
      <c r="L72" s="99"/>
      <c r="M72" s="271"/>
      <c r="N72" s="453" t="n">
        <v>1.00032079E8</v>
      </c>
      <c r="O72" s="454"/>
      <c r="P72" s="90"/>
    </row>
    <row r="73" spans="2:19" s="92" customFormat="1" ht="18" hidden="1" customHeight="1" outlineLevel="1">
      <c r="B73" s="266"/>
      <c r="C73" s="87"/>
      <c r="D73" s="87"/>
      <c r="E73" s="87" t="s">
        <v>25</v>
      </c>
      <c r="F73" s="87"/>
      <c r="G73" s="88"/>
      <c r="H73" s="87"/>
      <c r="I73" s="87"/>
      <c r="J73" s="87"/>
      <c r="K73" s="99"/>
      <c r="L73" s="99"/>
      <c r="M73" s="271"/>
      <c r="N73" s="453" t="n">
        <v>1.27776346E8</v>
      </c>
      <c r="O73" s="454"/>
      <c r="P73" s="90"/>
    </row>
    <row r="74" spans="2:19" s="92" customFormat="1" ht="18" hidden="1" customHeight="1" outlineLevel="1">
      <c r="B74" s="266"/>
      <c r="C74" s="100" t="s">
        <v>57</v>
      </c>
      <c r="D74" s="100"/>
      <c r="E74" s="100"/>
      <c r="F74" s="100"/>
      <c r="G74" s="101"/>
      <c r="H74" s="101"/>
      <c r="I74" s="101"/>
      <c r="J74" s="101"/>
      <c r="K74" s="102"/>
      <c r="L74" s="102"/>
      <c r="M74" s="272"/>
      <c r="N74" s="465" t="n">
        <v>-3.853333652E9</v>
      </c>
      <c r="O74" s="466"/>
      <c r="P74" s="90"/>
    </row>
    <row r="75" spans="2:19" s="92" customFormat="1" ht="18" hidden="1" customHeight="1" outlineLevel="1">
      <c r="B75" s="266"/>
      <c r="C75" s="87"/>
      <c r="D75" s="87" t="s">
        <v>58</v>
      </c>
      <c r="E75" s="87"/>
      <c r="F75" s="88"/>
      <c r="G75" s="87"/>
      <c r="H75" s="87"/>
      <c r="I75" s="93"/>
      <c r="J75" s="93"/>
      <c r="K75" s="94"/>
      <c r="L75" s="94"/>
      <c r="M75" s="270"/>
      <c r="N75" s="453" t="n">
        <v>9.0062358E7</v>
      </c>
      <c r="O75" s="454"/>
      <c r="P75" s="90"/>
    </row>
    <row r="76" spans="2:19" s="92" customFormat="1" ht="18" hidden="1" customHeight="1" outlineLevel="1">
      <c r="B76" s="266"/>
      <c r="C76" s="87"/>
      <c r="D76" s="87"/>
      <c r="E76" s="88" t="s">
        <v>59</v>
      </c>
      <c r="F76" s="88"/>
      <c r="G76" s="87"/>
      <c r="H76" s="87"/>
      <c r="I76" s="93"/>
      <c r="J76" s="93"/>
      <c r="K76" s="94"/>
      <c r="L76" s="94"/>
      <c r="M76" s="270"/>
      <c r="N76" s="453" t="n">
        <v>8.890332E7</v>
      </c>
      <c r="O76" s="454"/>
      <c r="P76" s="90"/>
    </row>
    <row r="77" spans="2:19" s="92" customFormat="1" ht="18" hidden="1" customHeight="1" outlineLevel="1">
      <c r="B77" s="266"/>
      <c r="C77" s="87"/>
      <c r="D77" s="87"/>
      <c r="E77" s="96" t="s">
        <v>60</v>
      </c>
      <c r="F77" s="96"/>
      <c r="G77" s="87"/>
      <c r="H77" s="87"/>
      <c r="I77" s="93"/>
      <c r="J77" s="93"/>
      <c r="K77" s="94"/>
      <c r="L77" s="94"/>
      <c r="M77" s="270"/>
      <c r="N77" s="453" t="n">
        <v>1159038.0</v>
      </c>
      <c r="O77" s="454"/>
      <c r="P77" s="90"/>
    </row>
    <row r="78" spans="2:19" s="92" customFormat="1" ht="18" hidden="1" customHeight="1" outlineLevel="1">
      <c r="B78" s="266"/>
      <c r="C78" s="87"/>
      <c r="D78" s="87"/>
      <c r="E78" s="88" t="s">
        <v>61</v>
      </c>
      <c r="F78" s="88"/>
      <c r="G78" s="87"/>
      <c r="H78" s="88"/>
      <c r="I78" s="87"/>
      <c r="J78" s="87"/>
      <c r="K78" s="95"/>
      <c r="L78" s="95"/>
      <c r="M78" s="269"/>
      <c r="N78" s="453" t="n">
        <v>0.0</v>
      </c>
      <c r="O78" s="454"/>
      <c r="P78" s="90"/>
    </row>
    <row r="79" spans="2:19" s="92" customFormat="1" ht="18" hidden="1" customHeight="1" outlineLevel="1">
      <c r="B79" s="266"/>
      <c r="C79" s="87"/>
      <c r="D79" s="87"/>
      <c r="E79" s="87" t="s">
        <v>62</v>
      </c>
      <c r="F79" s="87"/>
      <c r="G79" s="87"/>
      <c r="H79" s="87"/>
      <c r="I79" s="87"/>
      <c r="J79" s="87"/>
      <c r="K79" s="95"/>
      <c r="L79" s="95"/>
      <c r="M79" s="269"/>
      <c r="N79" s="453" t="n">
        <v>0.0</v>
      </c>
      <c r="O79" s="454"/>
      <c r="P79" s="90"/>
    </row>
    <row r="80" spans="2:19" s="92" customFormat="1" ht="18" hidden="1" customHeight="1" outlineLevel="1">
      <c r="B80" s="266"/>
      <c r="C80" s="87"/>
      <c r="D80" s="87"/>
      <c r="E80" s="87" t="s">
        <v>25</v>
      </c>
      <c r="F80" s="87"/>
      <c r="G80" s="87"/>
      <c r="H80" s="87"/>
      <c r="I80" s="87"/>
      <c r="J80" s="87"/>
      <c r="K80" s="95"/>
      <c r="L80" s="95"/>
      <c r="M80" s="269"/>
      <c r="N80" s="453" t="n">
        <v>0.0</v>
      </c>
      <c r="O80" s="454"/>
      <c r="P80" s="90"/>
    </row>
    <row r="81" spans="2:16" s="92" customFormat="1" ht="18" hidden="1" customHeight="1" outlineLevel="1">
      <c r="B81" s="266"/>
      <c r="C81" s="87"/>
      <c r="D81" s="87" t="s">
        <v>63</v>
      </c>
      <c r="E81" s="87"/>
      <c r="F81" s="87"/>
      <c r="G81" s="87"/>
      <c r="H81" s="87"/>
      <c r="I81" s="87"/>
      <c r="J81" s="87"/>
      <c r="K81" s="99"/>
      <c r="L81" s="99"/>
      <c r="M81" s="271"/>
      <c r="N81" s="453" t="n">
        <v>563625.0</v>
      </c>
      <c r="O81" s="454"/>
      <c r="P81" s="90"/>
    </row>
    <row r="82" spans="2:16" s="92" customFormat="1" ht="18" hidden="1" customHeight="1" outlineLevel="1">
      <c r="B82" s="266"/>
      <c r="C82" s="87"/>
      <c r="D82" s="87"/>
      <c r="E82" s="87" t="s">
        <v>64</v>
      </c>
      <c r="F82" s="87"/>
      <c r="G82" s="87"/>
      <c r="H82" s="87"/>
      <c r="I82" s="87"/>
      <c r="J82" s="87"/>
      <c r="K82" s="99"/>
      <c r="L82" s="99"/>
      <c r="M82" s="271"/>
      <c r="N82" s="453" t="n">
        <v>563625.0</v>
      </c>
      <c r="O82" s="454"/>
      <c r="P82" s="90"/>
    </row>
    <row r="83" spans="2:16" s="92" customFormat="1" ht="18" hidden="1" customHeight="1" outlineLevel="1" thickBot="1">
      <c r="B83" s="266"/>
      <c r="C83" s="87"/>
      <c r="D83" s="87"/>
      <c r="E83" s="87" t="s">
        <v>16</v>
      </c>
      <c r="F83" s="87"/>
      <c r="G83" s="87"/>
      <c r="H83" s="87"/>
      <c r="I83" s="87"/>
      <c r="J83" s="87"/>
      <c r="K83" s="99"/>
      <c r="L83" s="99"/>
      <c r="M83" s="271"/>
      <c r="N83" s="453" t="n">
        <v>0.0</v>
      </c>
      <c r="O83" s="454"/>
      <c r="P83" s="90"/>
    </row>
    <row r="84" spans="2:16" s="92" customFormat="1" ht="18" hidden="1" customHeight="1" outlineLevel="1" thickBot="1">
      <c r="B84" s="276"/>
      <c r="C84" s="256" t="s">
        <v>65</v>
      </c>
      <c r="D84" s="103"/>
      <c r="E84" s="103"/>
      <c r="F84" s="103"/>
      <c r="G84" s="103"/>
      <c r="H84" s="103"/>
      <c r="I84" s="103"/>
      <c r="J84" s="103"/>
      <c r="K84" s="104"/>
      <c r="L84" s="104"/>
      <c r="M84" s="273"/>
      <c r="N84" s="463" t="n">
        <v>-3.942832385E9</v>
      </c>
      <c r="O84" s="464"/>
      <c r="P84" s="247"/>
    </row>
    <row r="85" spans="2:16" s="92" customFormat="1" ht="18" hidden="1" customHeight="1" outlineLevel="1">
      <c r="C85" s="87"/>
      <c r="D85" s="87"/>
      <c r="E85" s="87"/>
      <c r="F85" s="105"/>
      <c r="G85" s="105"/>
      <c r="H85" s="105"/>
      <c r="I85" s="105"/>
      <c r="J85" s="105"/>
      <c r="K85" s="99"/>
      <c r="L85" s="99"/>
      <c r="M85" s="99"/>
    </row>
    <row r="86" spans="2:16" s="92" customFormat="1" ht="18" customHeight="1" collapsed="1">
      <c r="C86" s="108"/>
      <c r="D86" s="108"/>
      <c r="E86" s="108"/>
      <c r="F86" s="108"/>
      <c r="G86" s="108"/>
      <c r="H86" s="108"/>
      <c r="I86" s="108"/>
      <c r="J86" s="108"/>
      <c r="K86" s="108"/>
      <c r="L86" s="108"/>
      <c r="M86" s="108"/>
    </row>
    <row r="87" spans="2:16" s="92" customFormat="1" ht="18" customHeight="1">
      <c r="C87" s="107"/>
      <c r="D87" s="107"/>
      <c r="E87" s="107"/>
      <c r="F87" s="107"/>
      <c r="G87" s="107"/>
      <c r="H87" s="107"/>
      <c r="I87" s="107"/>
      <c r="J87" s="107"/>
      <c r="K87" s="107"/>
      <c r="L87" s="107"/>
      <c r="M87" s="107"/>
    </row>
    <row r="88" spans="2:16" s="92" customFormat="1" ht="18" customHeight="1">
      <c r="C88" s="81"/>
      <c r="D88" s="81"/>
      <c r="E88" s="81"/>
      <c r="F88" s="81"/>
      <c r="G88" s="81"/>
      <c r="H88" s="81"/>
      <c r="I88" s="81"/>
      <c r="J88" s="81"/>
      <c r="K88" s="81"/>
      <c r="L88" s="81"/>
      <c r="M88" s="81"/>
    </row>
    <row r="89" spans="2:16" s="92" customFormat="1" ht="18" customHeight="1">
      <c r="C89" s="81"/>
      <c r="D89" s="81"/>
      <c r="E89" s="81"/>
      <c r="F89" s="81"/>
      <c r="G89" s="81"/>
      <c r="H89" s="81"/>
      <c r="I89" s="81"/>
      <c r="J89" s="81"/>
      <c r="K89" s="81"/>
      <c r="L89" s="81"/>
      <c r="M89" s="81"/>
    </row>
    <row r="90" spans="2:16" s="92" customFormat="1" ht="18" customHeight="1"/>
    <row r="91" spans="2:16" s="92" customFormat="1" ht="18" customHeight="1"/>
    <row r="92" spans="2:16" s="92" customFormat="1" ht="18" customHeight="1"/>
    <row r="93" spans="2:16" s="92" customFormat="1" ht="18" customHeight="1"/>
    <row r="94" spans="2:16" s="92" customFormat="1" ht="18" customHeight="1"/>
    <row r="95" spans="2:16" s="92" customFormat="1" ht="18" customHeight="1"/>
    <row r="96" spans="2:16" s="92" customFormat="1" ht="18" customHeight="1"/>
    <row r="97" spans="3:19" s="108" customFormat="1" ht="18" customHeight="1">
      <c r="C97" s="92"/>
      <c r="D97" s="92"/>
      <c r="E97" s="92"/>
      <c r="F97" s="92"/>
      <c r="G97" s="92"/>
      <c r="H97" s="92"/>
      <c r="I97" s="92"/>
      <c r="J97" s="92"/>
      <c r="K97" s="92"/>
      <c r="L97" s="92"/>
      <c r="M97" s="92"/>
      <c r="N97" s="92"/>
      <c r="O97" s="92"/>
      <c r="P97" s="92"/>
      <c r="Q97" s="92"/>
      <c r="R97" s="92"/>
      <c r="S97" s="92"/>
    </row>
    <row r="98" spans="3:19" s="107" customFormat="1" ht="12.95" customHeight="1">
      <c r="C98" s="92"/>
      <c r="D98" s="92"/>
      <c r="E98" s="92"/>
      <c r="F98" s="92"/>
      <c r="G98" s="92"/>
      <c r="H98" s="92"/>
      <c r="I98" s="92"/>
      <c r="J98" s="92"/>
      <c r="K98" s="92"/>
      <c r="L98" s="92"/>
      <c r="M98" s="92"/>
      <c r="N98" s="108"/>
      <c r="O98" s="108"/>
      <c r="P98" s="108"/>
      <c r="Q98" s="108"/>
      <c r="R98" s="108"/>
      <c r="S98" s="108"/>
    </row>
    <row r="99" spans="3:19" ht="18" customHeight="1">
      <c r="C99" s="92"/>
      <c r="D99" s="92"/>
      <c r="E99" s="92"/>
      <c r="F99" s="92"/>
      <c r="G99" s="92"/>
      <c r="H99" s="92"/>
      <c r="I99" s="92"/>
      <c r="J99" s="92"/>
      <c r="K99" s="92"/>
      <c r="L99" s="92"/>
      <c r="M99" s="92"/>
      <c r="N99" s="107"/>
      <c r="O99" s="107"/>
      <c r="P99" s="107"/>
      <c r="Q99" s="107"/>
      <c r="R99" s="107"/>
      <c r="S99" s="107"/>
    </row>
    <row r="100" spans="3:19" ht="27" customHeight="1">
      <c r="C100" s="92"/>
      <c r="D100" s="92"/>
      <c r="E100" s="92"/>
      <c r="F100" s="92"/>
      <c r="G100" s="92"/>
      <c r="H100" s="92"/>
      <c r="I100" s="92"/>
      <c r="J100" s="92"/>
      <c r="K100" s="92"/>
      <c r="L100" s="92"/>
      <c r="M100" s="92"/>
    </row>
    <row r="101" spans="3:19" s="92" customFormat="1" ht="18" customHeight="1">
      <c r="N101" s="81"/>
      <c r="O101" s="81"/>
      <c r="P101" s="81"/>
      <c r="Q101" s="81"/>
      <c r="R101" s="81"/>
      <c r="S101" s="81"/>
    </row>
    <row r="102" spans="3:19" s="92" customFormat="1" ht="18" customHeight="1"/>
    <row r="103" spans="3:19" s="92" customFormat="1" ht="18" customHeight="1"/>
    <row r="104" spans="3:19" s="92" customFormat="1" ht="18" customHeight="1"/>
    <row r="105" spans="3:19" s="92" customFormat="1" ht="18" customHeight="1"/>
    <row r="106" spans="3:19" s="92" customFormat="1" ht="18" customHeight="1"/>
    <row r="107" spans="3:19" s="92" customFormat="1" ht="18" customHeight="1"/>
    <row r="108" spans="3:19" s="92" customFormat="1" ht="18" customHeight="1"/>
    <row r="109" spans="3:19" s="92" customFormat="1" ht="18" customHeight="1"/>
    <row r="110" spans="3:19" s="92" customFormat="1" ht="18" customHeight="1"/>
    <row r="111" spans="3:19" s="92" customFormat="1" ht="18" customHeight="1"/>
    <row r="112" spans="3:19" s="92" customFormat="1" ht="18" customHeight="1"/>
    <row r="113" spans="3:13" s="92" customFormat="1" ht="18" customHeight="1"/>
    <row r="114" spans="3:13" s="92" customFormat="1" ht="18" customHeight="1"/>
    <row r="115" spans="3:13" s="92" customFormat="1" ht="18" customHeight="1"/>
    <row r="116" spans="3:13" s="92" customFormat="1" ht="18" customHeight="1"/>
    <row r="117" spans="3:13" s="92" customFormat="1" ht="18" customHeight="1"/>
    <row r="118" spans="3:13" s="92" customFormat="1" ht="18" customHeight="1"/>
    <row r="119" spans="3:13" s="92" customFormat="1" ht="18" customHeight="1"/>
    <row r="120" spans="3:13" s="92" customFormat="1" ht="18" customHeight="1"/>
    <row r="121" spans="3:13" s="92" customFormat="1" ht="18" customHeight="1"/>
    <row r="122" spans="3:13" s="92" customFormat="1" ht="18" customHeight="1"/>
    <row r="123" spans="3:13" s="92" customFormat="1" ht="18" customHeight="1"/>
    <row r="124" spans="3:13" s="92" customFormat="1" ht="18" customHeight="1"/>
    <row r="125" spans="3:13" s="92" customFormat="1" ht="18" customHeight="1"/>
    <row r="126" spans="3:13" s="92" customFormat="1" ht="18" customHeight="1"/>
    <row r="127" spans="3:13" s="92" customFormat="1" ht="18" customHeight="1"/>
    <row r="128" spans="3:13" s="92" customFormat="1" ht="18" customHeight="1">
      <c r="C128" s="108"/>
      <c r="D128" s="108"/>
      <c r="E128" s="108"/>
      <c r="F128" s="108"/>
      <c r="G128" s="108"/>
      <c r="H128" s="108"/>
      <c r="I128" s="108"/>
      <c r="J128" s="108"/>
      <c r="K128" s="108"/>
      <c r="L128" s="108"/>
      <c r="M128" s="108"/>
    </row>
    <row r="129" spans="3:19" s="92" customFormat="1" ht="18" customHeight="1">
      <c r="C129" s="107"/>
      <c r="D129" s="107"/>
      <c r="E129" s="107"/>
      <c r="F129" s="107"/>
      <c r="G129" s="107"/>
      <c r="H129" s="107"/>
      <c r="I129" s="107"/>
      <c r="J129" s="107"/>
      <c r="K129" s="107"/>
      <c r="L129" s="107"/>
      <c r="M129" s="107"/>
    </row>
    <row r="130" spans="3:19" s="92" customFormat="1" ht="18" customHeight="1">
      <c r="C130" s="81"/>
      <c r="D130" s="81"/>
      <c r="E130" s="81"/>
      <c r="F130" s="81"/>
      <c r="G130" s="81"/>
      <c r="H130" s="81"/>
      <c r="I130" s="81"/>
      <c r="J130" s="81"/>
      <c r="K130" s="81"/>
      <c r="L130" s="81"/>
      <c r="M130" s="81"/>
    </row>
    <row r="131" spans="3:19" s="92" customFormat="1" ht="18" customHeight="1">
      <c r="C131" s="81"/>
      <c r="D131" s="81"/>
      <c r="E131" s="81"/>
      <c r="F131" s="81"/>
      <c r="G131" s="81"/>
      <c r="H131" s="81"/>
      <c r="I131" s="81"/>
      <c r="J131" s="81"/>
      <c r="K131" s="81"/>
      <c r="L131" s="81"/>
      <c r="M131" s="81"/>
    </row>
    <row r="132" spans="3:19" s="92" customFormat="1" ht="18" customHeight="1"/>
    <row r="133" spans="3:19" s="92" customFormat="1" ht="18" customHeight="1"/>
    <row r="134" spans="3:19" s="92" customFormat="1" ht="18" customHeight="1"/>
    <row r="135" spans="3:19" s="92" customFormat="1" ht="18" customHeight="1"/>
    <row r="136" spans="3:19" s="92" customFormat="1" ht="18" customHeight="1"/>
    <row r="137" spans="3:19" s="92" customFormat="1" ht="18" customHeight="1"/>
    <row r="138" spans="3:19" s="92" customFormat="1" ht="18" customHeight="1"/>
    <row r="139" spans="3:19" s="108" customFormat="1" ht="18" customHeight="1">
      <c r="C139" s="92"/>
      <c r="D139" s="92"/>
      <c r="E139" s="92"/>
      <c r="F139" s="92"/>
      <c r="G139" s="92"/>
      <c r="H139" s="92"/>
      <c r="I139" s="92"/>
      <c r="J139" s="92"/>
      <c r="K139" s="92"/>
      <c r="L139" s="92"/>
      <c r="M139" s="92"/>
      <c r="N139" s="92"/>
      <c r="O139" s="92"/>
      <c r="P139" s="92"/>
      <c r="Q139" s="92"/>
      <c r="R139" s="92"/>
      <c r="S139" s="92"/>
    </row>
    <row r="140" spans="3:19" s="107" customFormat="1" ht="12.95" customHeight="1">
      <c r="C140" s="92"/>
      <c r="D140" s="92"/>
      <c r="E140" s="92"/>
      <c r="F140" s="92"/>
      <c r="G140" s="92"/>
      <c r="H140" s="92"/>
      <c r="I140" s="92"/>
      <c r="J140" s="92"/>
      <c r="K140" s="92"/>
      <c r="L140" s="92"/>
      <c r="M140" s="92"/>
      <c r="N140" s="108"/>
      <c r="O140" s="108"/>
      <c r="P140" s="108"/>
      <c r="Q140" s="108"/>
      <c r="R140" s="108"/>
      <c r="S140" s="108"/>
    </row>
    <row r="141" spans="3:19" ht="18" customHeight="1">
      <c r="C141" s="92"/>
      <c r="D141" s="92"/>
      <c r="E141" s="92"/>
      <c r="F141" s="92"/>
      <c r="G141" s="92"/>
      <c r="H141" s="92"/>
      <c r="I141" s="92"/>
      <c r="J141" s="92"/>
      <c r="K141" s="92"/>
      <c r="L141" s="92"/>
      <c r="M141" s="92"/>
      <c r="N141" s="107"/>
      <c r="O141" s="107"/>
      <c r="P141" s="107"/>
      <c r="Q141" s="107"/>
      <c r="R141" s="107"/>
      <c r="S141" s="107"/>
    </row>
    <row r="142" spans="3:19" ht="27" customHeight="1">
      <c r="C142" s="92"/>
      <c r="D142" s="92"/>
      <c r="E142" s="92"/>
      <c r="F142" s="92"/>
      <c r="G142" s="92"/>
      <c r="H142" s="92"/>
      <c r="I142" s="92"/>
      <c r="J142" s="92"/>
      <c r="K142" s="92"/>
      <c r="L142" s="92"/>
      <c r="M142" s="92"/>
    </row>
    <row r="143" spans="3:19" s="92" customFormat="1" ht="14.45" customHeight="1">
      <c r="N143" s="81"/>
      <c r="O143" s="81"/>
      <c r="P143" s="81"/>
      <c r="Q143" s="81"/>
      <c r="R143" s="81"/>
      <c r="S143" s="81"/>
    </row>
    <row r="144" spans="3:19" s="92" customFormat="1" ht="14.45" customHeight="1"/>
    <row r="145" s="92" customFormat="1" ht="14.45" customHeight="1"/>
    <row r="146" s="92" customFormat="1" ht="14.45" customHeight="1"/>
    <row r="147" s="92" customFormat="1" ht="14.45" customHeight="1"/>
    <row r="148" s="92" customFormat="1" ht="14.45" customHeight="1"/>
    <row r="149" s="92" customFormat="1" ht="14.45" customHeight="1"/>
    <row r="150" s="92" customFormat="1" ht="14.45" customHeight="1"/>
    <row r="151" s="92" customFormat="1" ht="14.45" customHeight="1"/>
    <row r="152" s="92" customFormat="1" ht="14.45" customHeight="1"/>
    <row r="153" s="92" customFormat="1" ht="14.45" customHeight="1"/>
    <row r="154" s="92" customFormat="1" ht="14.45" customHeight="1"/>
    <row r="155" s="92" customFormat="1" ht="14.45" customHeight="1"/>
    <row r="156" s="92" customFormat="1" ht="14.45" customHeight="1"/>
    <row r="157" s="92" customFormat="1" ht="14.45" customHeight="1"/>
    <row r="158" s="92" customFormat="1" ht="14.45" customHeight="1"/>
    <row r="159" s="92" customFormat="1" ht="14.45" customHeight="1"/>
    <row r="160" s="92" customFormat="1" ht="14.45" customHeight="1"/>
    <row r="161" s="92" customFormat="1" ht="14.45" customHeight="1"/>
    <row r="162" s="92" customFormat="1" ht="14.45" customHeight="1"/>
    <row r="163" s="92" customFormat="1" ht="14.45" customHeight="1"/>
    <row r="164" s="92" customFormat="1" ht="14.45" customHeight="1"/>
    <row r="165" s="92" customFormat="1" ht="14.45" customHeight="1"/>
    <row r="166" s="92" customFormat="1" ht="14.45" customHeight="1"/>
    <row r="167" s="92" customFormat="1" ht="14.45" customHeight="1"/>
    <row r="168" s="92" customFormat="1" ht="14.45" customHeight="1"/>
    <row r="169" s="92" customFormat="1" ht="14.45" customHeight="1"/>
    <row r="170" s="92" customFormat="1" ht="14.45" customHeight="1"/>
    <row r="171" s="92" customFormat="1" ht="14.45" customHeight="1"/>
    <row r="172" s="92" customFormat="1" ht="14.45" customHeight="1"/>
    <row r="173" s="92" customFormat="1" ht="14.45" customHeight="1"/>
    <row r="174" s="92" customFormat="1" ht="14.45" customHeight="1"/>
    <row r="175" s="92" customFormat="1" ht="14.45" customHeight="1"/>
    <row r="176" s="92" customFormat="1" ht="14.45" customHeight="1"/>
    <row r="177" spans="3:13" s="92" customFormat="1" ht="14.45" customHeight="1"/>
    <row r="178" spans="3:13" s="92" customFormat="1" ht="14.45" customHeight="1"/>
    <row r="179" spans="3:13" s="92" customFormat="1" ht="14.45" customHeight="1"/>
    <row r="180" spans="3:13" s="92" customFormat="1" ht="14.45" customHeight="1"/>
    <row r="181" spans="3:13" s="92" customFormat="1" ht="14.45" customHeight="1"/>
    <row r="182" spans="3:13" s="92" customFormat="1" ht="14.45" customHeight="1">
      <c r="C182" s="88"/>
      <c r="D182" s="88"/>
      <c r="E182" s="88"/>
      <c r="F182" s="88"/>
      <c r="G182" s="88"/>
      <c r="H182" s="88"/>
      <c r="I182" s="88"/>
      <c r="J182" s="88"/>
      <c r="K182" s="88"/>
      <c r="L182" s="88"/>
      <c r="M182" s="88"/>
    </row>
    <row r="183" spans="3:13" s="92" customFormat="1" ht="14.45" customHeight="1">
      <c r="C183" s="107"/>
      <c r="D183" s="107"/>
      <c r="E183" s="107"/>
      <c r="F183" s="107"/>
      <c r="G183" s="107"/>
      <c r="H183" s="107"/>
      <c r="I183" s="107"/>
      <c r="J183" s="107"/>
      <c r="K183" s="107"/>
      <c r="L183" s="107"/>
      <c r="M183" s="107"/>
    </row>
    <row r="184" spans="3:13" s="92" customFormat="1" ht="14.45" customHeight="1">
      <c r="C184" s="81"/>
      <c r="D184" s="81"/>
      <c r="E184" s="81"/>
      <c r="F184" s="81"/>
      <c r="G184" s="81"/>
      <c r="H184" s="81"/>
      <c r="I184" s="81"/>
      <c r="J184" s="81"/>
      <c r="K184" s="81"/>
      <c r="L184" s="81"/>
      <c r="M184" s="81"/>
    </row>
    <row r="185" spans="3:13" s="92" customFormat="1" ht="14.45" customHeight="1">
      <c r="C185" s="81"/>
      <c r="D185" s="81"/>
      <c r="E185" s="81"/>
      <c r="F185" s="81"/>
      <c r="G185" s="81"/>
      <c r="H185" s="81"/>
      <c r="I185" s="81"/>
      <c r="J185" s="81"/>
      <c r="K185" s="81"/>
      <c r="L185" s="81"/>
      <c r="M185" s="81"/>
    </row>
    <row r="186" spans="3:13" s="92" customFormat="1" ht="14.45" customHeight="1"/>
    <row r="187" spans="3:13" s="92" customFormat="1" ht="14.45" customHeight="1"/>
    <row r="188" spans="3:13" s="92" customFormat="1" ht="14.45" customHeight="1"/>
    <row r="189" spans="3:13" s="92" customFormat="1" ht="14.45" customHeight="1"/>
    <row r="190" spans="3:13" s="92" customFormat="1" ht="14.45" customHeight="1"/>
    <row r="191" spans="3:13" s="92" customFormat="1" ht="14.45" customHeight="1"/>
    <row r="192" spans="3:13" s="92" customFormat="1" ht="14.45" customHeight="1"/>
    <row r="193" spans="3:19" s="88" customFormat="1" ht="14.45" customHeight="1">
      <c r="C193" s="92"/>
      <c r="D193" s="92"/>
      <c r="E193" s="92"/>
      <c r="F193" s="92"/>
      <c r="G193" s="92"/>
      <c r="H193" s="92"/>
      <c r="I193" s="92"/>
      <c r="J193" s="92"/>
      <c r="K193" s="92"/>
      <c r="L193" s="92"/>
      <c r="M193" s="92"/>
      <c r="N193" s="92"/>
      <c r="O193" s="92"/>
      <c r="P193" s="92"/>
      <c r="Q193" s="92"/>
      <c r="R193" s="92"/>
      <c r="S193" s="92"/>
    </row>
    <row r="194" spans="3:19" s="107" customFormat="1" ht="12.95" customHeight="1">
      <c r="C194" s="92"/>
      <c r="D194" s="92"/>
      <c r="E194" s="92"/>
      <c r="F194" s="92"/>
      <c r="G194" s="92"/>
      <c r="H194" s="92"/>
      <c r="I194" s="92"/>
      <c r="J194" s="92"/>
      <c r="K194" s="92"/>
      <c r="L194" s="92"/>
      <c r="M194" s="92"/>
      <c r="N194" s="88"/>
      <c r="O194" s="88"/>
      <c r="P194" s="88"/>
      <c r="Q194" s="88"/>
      <c r="R194" s="88"/>
      <c r="S194" s="88"/>
    </row>
    <row r="195" spans="3:19" ht="18" customHeight="1">
      <c r="C195" s="92"/>
      <c r="D195" s="92"/>
      <c r="E195" s="92"/>
      <c r="F195" s="92"/>
      <c r="G195" s="92"/>
      <c r="H195" s="92"/>
      <c r="I195" s="92"/>
      <c r="J195" s="92"/>
      <c r="K195" s="92"/>
      <c r="L195" s="92"/>
      <c r="M195" s="92"/>
      <c r="N195" s="107"/>
      <c r="O195" s="107"/>
      <c r="P195" s="107"/>
      <c r="Q195" s="107"/>
      <c r="R195" s="107"/>
      <c r="S195" s="107"/>
    </row>
    <row r="196" spans="3:19" ht="27" customHeight="1">
      <c r="C196" s="92"/>
      <c r="D196" s="92"/>
      <c r="E196" s="92"/>
      <c r="F196" s="92"/>
      <c r="G196" s="92"/>
      <c r="H196" s="92"/>
      <c r="I196" s="92"/>
      <c r="J196" s="92"/>
      <c r="K196" s="92"/>
      <c r="L196" s="92"/>
      <c r="M196" s="92"/>
    </row>
    <row r="197" spans="3:19" s="92" customFormat="1" ht="13.5" customHeight="1">
      <c r="N197" s="81"/>
      <c r="O197" s="81"/>
      <c r="P197" s="81"/>
      <c r="Q197" s="81"/>
      <c r="R197" s="81"/>
      <c r="S197" s="81"/>
    </row>
    <row r="198" spans="3:19" s="92" customFormat="1" ht="13.5" customHeight="1"/>
    <row r="199" spans="3:19" s="92" customFormat="1" ht="13.5" customHeight="1"/>
    <row r="200" spans="3:19" s="92" customFormat="1" ht="13.5" customHeight="1"/>
    <row r="201" spans="3:19" s="92" customFormat="1" ht="13.5" customHeight="1"/>
    <row r="202" spans="3:19" s="92" customFormat="1" ht="13.5" customHeight="1"/>
    <row r="203" spans="3:19" s="92" customFormat="1" ht="13.5" customHeight="1"/>
    <row r="204" spans="3:19" s="92" customFormat="1" ht="13.5" customHeight="1"/>
    <row r="205" spans="3:19" s="92" customFormat="1" ht="13.5" customHeight="1"/>
    <row r="206" spans="3:19" s="92" customFormat="1" ht="13.5" customHeight="1"/>
    <row r="207" spans="3:19" s="92" customFormat="1" ht="13.5" customHeight="1"/>
    <row r="208" spans="3:19" s="92" customFormat="1" ht="13.5" customHeight="1"/>
    <row r="209" s="92" customFormat="1" ht="13.5" customHeight="1"/>
    <row r="210" s="92" customFormat="1" ht="13.5" customHeight="1"/>
    <row r="211" s="92" customFormat="1" ht="13.5" customHeight="1"/>
    <row r="212" s="92" customFormat="1" ht="13.5" customHeight="1"/>
    <row r="213" s="92" customFormat="1" ht="13.5" customHeight="1"/>
    <row r="214" s="92" customFormat="1" ht="13.5" customHeight="1"/>
    <row r="215" s="92" customFormat="1" ht="13.5" customHeight="1"/>
    <row r="216" s="92" customFormat="1" ht="13.5" customHeight="1"/>
    <row r="217" s="92" customFormat="1" ht="13.5" customHeight="1"/>
    <row r="218" s="92" customFormat="1" ht="13.5" customHeight="1"/>
    <row r="219" s="92" customFormat="1" ht="13.5" customHeight="1"/>
    <row r="220" s="92" customFormat="1" ht="13.5" customHeight="1"/>
    <row r="221" s="92" customFormat="1" ht="13.5" customHeight="1"/>
    <row r="222" s="92" customFormat="1" ht="13.5" customHeight="1"/>
    <row r="223" s="92" customFormat="1" ht="13.5" customHeight="1"/>
    <row r="224" s="92" customFormat="1" ht="13.5" customHeight="1"/>
    <row r="225" s="92" customFormat="1" ht="13.5" customHeight="1"/>
    <row r="226" s="92" customFormat="1" ht="13.5" customHeight="1"/>
    <row r="227" s="92" customFormat="1" ht="13.5" customHeight="1"/>
    <row r="228" s="92" customFormat="1" ht="13.5" customHeight="1"/>
    <row r="229" s="92" customFormat="1" ht="13.5" customHeight="1"/>
    <row r="230" s="92" customFormat="1" ht="13.5" customHeight="1"/>
    <row r="231" s="92" customFormat="1" ht="13.5" customHeight="1"/>
    <row r="232" s="92" customFormat="1" ht="13.5" customHeight="1"/>
    <row r="233" s="92" customFormat="1" ht="13.5" customHeight="1"/>
    <row r="234" s="92" customFormat="1" ht="13.5" customHeight="1"/>
    <row r="235" s="92" customFormat="1" ht="13.5" customHeight="1"/>
    <row r="236" s="92" customFormat="1" ht="13.5" customHeight="1"/>
    <row r="237" s="92" customFormat="1" ht="13.5" customHeight="1"/>
    <row r="238" s="92" customFormat="1" ht="13.5" customHeight="1"/>
    <row r="239" s="92" customFormat="1" ht="13.5" customHeight="1"/>
    <row r="240" s="92" customFormat="1" ht="13.5" customHeight="1"/>
    <row r="241" spans="3:19" s="92" customFormat="1" ht="13.5" customHeight="1">
      <c r="D241" s="89"/>
      <c r="E241" s="89"/>
      <c r="F241" s="89"/>
      <c r="G241" s="89"/>
      <c r="H241" s="89"/>
      <c r="I241" s="89"/>
      <c r="J241" s="89"/>
    </row>
    <row r="242" spans="3:19" s="92" customFormat="1" ht="13.5" customHeight="1">
      <c r="C242" s="109"/>
      <c r="D242" s="109"/>
      <c r="E242" s="109"/>
      <c r="F242" s="109"/>
      <c r="G242" s="109"/>
      <c r="H242" s="109"/>
      <c r="I242" s="109"/>
      <c r="J242" s="109"/>
      <c r="K242" s="109"/>
      <c r="L242" s="109"/>
      <c r="M242" s="67"/>
    </row>
    <row r="243" spans="3:19" s="92" customFormat="1" ht="13.5" customHeight="1">
      <c r="C243" s="81"/>
      <c r="D243" s="81"/>
      <c r="E243" s="81"/>
      <c r="F243" s="81"/>
      <c r="G243" s="81"/>
      <c r="H243" s="81"/>
      <c r="I243" s="81"/>
      <c r="J243" s="81"/>
      <c r="K243" s="81"/>
      <c r="L243" s="81"/>
      <c r="M243" s="81"/>
    </row>
    <row r="244" spans="3:19" s="92" customFormat="1" ht="13.5" customHeight="1">
      <c r="C244" s="110"/>
      <c r="D244" s="110"/>
      <c r="E244" s="110"/>
      <c r="F244" s="110"/>
      <c r="G244" s="110"/>
      <c r="H244" s="110"/>
      <c r="I244" s="110"/>
      <c r="J244" s="110"/>
      <c r="K244" s="110"/>
      <c r="L244" s="110"/>
      <c r="M244" s="61"/>
    </row>
    <row r="245" spans="3:19" s="92" customFormat="1" ht="13.5" customHeight="1">
      <c r="C245" s="110"/>
      <c r="D245" s="110"/>
      <c r="E245" s="110"/>
      <c r="F245" s="110"/>
      <c r="G245" s="110"/>
      <c r="H245" s="110"/>
      <c r="I245" s="110"/>
      <c r="J245" s="110"/>
      <c r="K245" s="110"/>
      <c r="L245" s="110"/>
      <c r="M245" s="61"/>
    </row>
    <row r="246" spans="3:19" s="92" customFormat="1" ht="13.5" customHeight="1">
      <c r="C246" s="110"/>
      <c r="D246" s="110"/>
      <c r="E246" s="110"/>
      <c r="F246" s="110"/>
      <c r="G246" s="110"/>
      <c r="H246" s="110"/>
      <c r="I246" s="110"/>
      <c r="J246" s="110"/>
      <c r="K246" s="110"/>
      <c r="L246" s="110"/>
      <c r="M246" s="61"/>
    </row>
    <row r="247" spans="3:19" s="92" customFormat="1" ht="13.5" customHeight="1">
      <c r="C247" s="110"/>
      <c r="D247" s="110"/>
      <c r="E247" s="110"/>
      <c r="F247" s="110"/>
      <c r="G247" s="110"/>
      <c r="H247" s="110"/>
      <c r="I247" s="110"/>
      <c r="J247" s="110"/>
      <c r="K247" s="110"/>
      <c r="L247" s="110"/>
      <c r="M247" s="61"/>
    </row>
    <row r="248" spans="3:19" s="92" customFormat="1" ht="13.5" customHeight="1">
      <c r="C248" s="110"/>
      <c r="D248" s="110"/>
      <c r="E248" s="110"/>
      <c r="F248" s="110"/>
      <c r="G248" s="110"/>
      <c r="H248" s="110"/>
      <c r="I248" s="110"/>
      <c r="J248" s="110"/>
      <c r="K248" s="110"/>
      <c r="L248" s="110"/>
      <c r="M248" s="61"/>
    </row>
    <row r="249" spans="3:19" s="92" customFormat="1" ht="13.5" customHeight="1">
      <c r="C249" s="110"/>
      <c r="D249" s="110"/>
      <c r="E249" s="110"/>
      <c r="F249" s="110"/>
      <c r="G249" s="110"/>
      <c r="H249" s="110"/>
      <c r="I249" s="110"/>
      <c r="J249" s="110"/>
      <c r="K249" s="110"/>
      <c r="L249" s="110"/>
      <c r="M249" s="61"/>
    </row>
    <row r="250" spans="3:19" s="92" customFormat="1" ht="13.5" customHeight="1">
      <c r="C250" s="110"/>
      <c r="D250" s="110"/>
      <c r="E250" s="110"/>
      <c r="F250" s="110"/>
      <c r="G250" s="110"/>
      <c r="H250" s="110"/>
      <c r="I250" s="110"/>
      <c r="J250" s="110"/>
      <c r="K250" s="110"/>
      <c r="L250" s="110"/>
      <c r="M250" s="89"/>
    </row>
    <row r="251" spans="3:19" s="92" customFormat="1" ht="13.5" customHeight="1">
      <c r="C251" s="110"/>
      <c r="D251" s="110"/>
      <c r="E251" s="110"/>
      <c r="F251" s="110"/>
      <c r="G251" s="110"/>
      <c r="H251" s="110"/>
      <c r="I251" s="110"/>
      <c r="J251" s="110"/>
      <c r="K251" s="110"/>
      <c r="L251" s="110"/>
      <c r="M251" s="89"/>
    </row>
    <row r="252" spans="3:19" s="92" customFormat="1" ht="13.5" customHeight="1">
      <c r="C252" s="110"/>
      <c r="D252" s="110"/>
      <c r="E252" s="110"/>
      <c r="F252" s="110"/>
      <c r="G252" s="110"/>
      <c r="H252" s="110"/>
      <c r="I252" s="110"/>
      <c r="J252" s="110"/>
      <c r="K252" s="110"/>
      <c r="L252" s="110"/>
      <c r="M252" s="61"/>
    </row>
    <row r="253" spans="3:19" s="109" customFormat="1" ht="13.5" customHeight="1">
      <c r="C253" s="110"/>
      <c r="D253" s="110"/>
      <c r="E253" s="110"/>
      <c r="F253" s="110"/>
      <c r="G253" s="110"/>
      <c r="H253" s="110"/>
      <c r="I253" s="110"/>
      <c r="J253" s="110"/>
      <c r="K253" s="110"/>
      <c r="L253" s="110"/>
      <c r="M253" s="61"/>
      <c r="N253" s="92"/>
      <c r="O253" s="92"/>
      <c r="P253" s="92"/>
      <c r="Q253" s="92"/>
      <c r="R253" s="92"/>
      <c r="S253" s="92"/>
    </row>
    <row r="254" spans="3:19" ht="15" customHeight="1">
      <c r="C254" s="61"/>
      <c r="D254" s="61"/>
      <c r="E254" s="61"/>
      <c r="F254" s="61"/>
      <c r="G254" s="61"/>
      <c r="H254" s="61"/>
      <c r="I254" s="61"/>
      <c r="J254" s="61"/>
      <c r="K254" s="61"/>
      <c r="L254" s="61"/>
      <c r="M254" s="61"/>
      <c r="N254" s="67"/>
      <c r="O254" s="67"/>
      <c r="P254" s="67"/>
      <c r="Q254" s="67"/>
      <c r="R254" s="67"/>
      <c r="S254" s="67"/>
    </row>
    <row r="255" spans="3:19" s="61" customFormat="1" ht="18" customHeight="1">
      <c r="C255" s="92"/>
      <c r="D255" s="92"/>
      <c r="E255" s="92"/>
      <c r="F255" s="92"/>
      <c r="G255" s="92"/>
      <c r="H255" s="92"/>
      <c r="I255" s="92"/>
      <c r="J255" s="92"/>
      <c r="K255" s="92"/>
      <c r="L255" s="92"/>
      <c r="M255" s="89"/>
      <c r="N255" s="81"/>
      <c r="O255" s="81"/>
      <c r="P255" s="81"/>
      <c r="Q255" s="81"/>
      <c r="R255" s="81"/>
      <c r="S255" s="81"/>
    </row>
    <row r="256" spans="3:19" s="61" customFormat="1" ht="18" customHeight="1">
      <c r="C256" s="92"/>
      <c r="D256" s="92"/>
      <c r="E256" s="92"/>
      <c r="F256" s="92"/>
      <c r="G256" s="92"/>
      <c r="H256" s="92"/>
      <c r="I256" s="92"/>
      <c r="J256" s="92"/>
      <c r="K256" s="92"/>
      <c r="L256" s="92"/>
      <c r="M256" s="92"/>
    </row>
    <row r="257" spans="3:19" s="61" customFormat="1" ht="18" customHeight="1">
      <c r="C257" s="92"/>
      <c r="D257" s="92"/>
      <c r="E257" s="92"/>
      <c r="F257" s="92"/>
      <c r="G257" s="92"/>
      <c r="H257" s="92"/>
      <c r="I257" s="92"/>
      <c r="J257" s="92"/>
      <c r="K257" s="92"/>
      <c r="L257" s="92"/>
      <c r="M257" s="92"/>
    </row>
    <row r="258" spans="3:19" s="61" customFormat="1" ht="18" customHeight="1">
      <c r="C258" s="92"/>
      <c r="D258" s="92"/>
      <c r="E258" s="92"/>
      <c r="F258" s="92"/>
      <c r="G258" s="92"/>
      <c r="H258" s="92"/>
      <c r="I258" s="92"/>
      <c r="J258" s="92"/>
      <c r="K258" s="92"/>
      <c r="L258" s="92"/>
      <c r="M258" s="92"/>
    </row>
    <row r="259" spans="3:19" s="61" customFormat="1" ht="18" customHeight="1">
      <c r="C259" s="92"/>
      <c r="D259" s="92"/>
      <c r="E259" s="92"/>
      <c r="F259" s="92"/>
      <c r="G259" s="92"/>
      <c r="H259" s="92"/>
      <c r="I259" s="92"/>
      <c r="J259" s="92"/>
      <c r="K259" s="92"/>
      <c r="L259" s="92"/>
      <c r="M259" s="92"/>
    </row>
    <row r="260" spans="3:19" s="61" customFormat="1" ht="18" customHeight="1">
      <c r="C260" s="92"/>
      <c r="D260" s="92"/>
      <c r="E260" s="92"/>
      <c r="F260" s="92"/>
      <c r="G260" s="92"/>
      <c r="H260" s="92"/>
      <c r="I260" s="92"/>
      <c r="J260" s="92"/>
      <c r="K260" s="92"/>
      <c r="L260" s="92"/>
      <c r="M260" s="92"/>
    </row>
    <row r="261" spans="3:19" s="92" customFormat="1" ht="18" customHeight="1">
      <c r="N261" s="61"/>
      <c r="O261" s="61"/>
      <c r="P261" s="61"/>
      <c r="Q261" s="61"/>
      <c r="R261" s="61"/>
      <c r="S261" s="61"/>
    </row>
    <row r="262" spans="3:19" s="92" customFormat="1" ht="18" customHeight="1">
      <c r="N262" s="111"/>
      <c r="O262" s="111"/>
      <c r="P262" s="111"/>
      <c r="Q262" s="111"/>
      <c r="R262" s="89"/>
      <c r="S262" s="89"/>
    </row>
    <row r="263" spans="3:19" s="61" customFormat="1" ht="18" customHeight="1">
      <c r="C263" s="92"/>
      <c r="D263" s="92"/>
      <c r="E263" s="92"/>
      <c r="F263" s="92"/>
      <c r="G263" s="92"/>
      <c r="H263" s="92"/>
      <c r="I263" s="92"/>
      <c r="J263" s="92"/>
      <c r="K263" s="92"/>
      <c r="L263" s="92"/>
      <c r="M263" s="92"/>
      <c r="N263" s="111"/>
      <c r="O263" s="111"/>
      <c r="P263" s="111"/>
      <c r="Q263" s="111"/>
      <c r="R263" s="89"/>
      <c r="S263" s="89"/>
    </row>
    <row r="264" spans="3:19" s="61" customFormat="1" ht="18" customHeight="1">
      <c r="C264" s="92"/>
      <c r="D264" s="92"/>
      <c r="E264" s="92"/>
      <c r="F264" s="92"/>
      <c r="G264" s="92"/>
      <c r="H264" s="92"/>
      <c r="I264" s="92"/>
      <c r="J264" s="92"/>
      <c r="K264" s="92"/>
      <c r="L264" s="92"/>
      <c r="M264" s="92"/>
    </row>
    <row r="265" spans="3:19" s="61" customFormat="1" ht="18" customHeight="1">
      <c r="C265" s="92"/>
      <c r="D265" s="92"/>
      <c r="E265" s="92"/>
      <c r="F265" s="92"/>
      <c r="G265" s="92"/>
      <c r="H265" s="92"/>
      <c r="I265" s="92"/>
      <c r="J265" s="92"/>
      <c r="K265" s="92"/>
      <c r="L265" s="92"/>
      <c r="M265" s="92"/>
    </row>
    <row r="266" spans="3:19" s="92" customFormat="1" ht="18" customHeight="1">
      <c r="N266" s="61"/>
      <c r="O266" s="61"/>
      <c r="P266" s="61"/>
      <c r="Q266" s="61"/>
      <c r="R266" s="61"/>
      <c r="S266" s="61"/>
    </row>
    <row r="267" spans="3:19" s="92" customFormat="1" ht="15" customHeight="1">
      <c r="N267" s="89"/>
      <c r="O267" s="89"/>
      <c r="P267" s="89"/>
      <c r="Q267" s="89"/>
      <c r="R267" s="89"/>
      <c r="S267" s="89"/>
    </row>
    <row r="268" spans="3:19" s="92" customFormat="1" ht="15" customHeight="1">
      <c r="N268" s="89"/>
      <c r="O268" s="89"/>
      <c r="P268" s="89"/>
      <c r="Q268" s="89"/>
      <c r="R268" s="89"/>
      <c r="S268" s="89"/>
    </row>
    <row r="269" spans="3:19" s="92" customFormat="1" ht="15" customHeight="1">
      <c r="M269" s="89"/>
      <c r="N269" s="89"/>
      <c r="O269" s="89"/>
      <c r="P269" s="89"/>
      <c r="Q269" s="89"/>
      <c r="R269" s="89"/>
      <c r="S269" s="89"/>
    </row>
    <row r="270" spans="3:19" s="92" customFormat="1" ht="15" customHeight="1">
      <c r="M270" s="89"/>
      <c r="N270" s="89"/>
      <c r="O270" s="89"/>
      <c r="P270" s="89"/>
      <c r="Q270" s="89"/>
      <c r="R270" s="89"/>
      <c r="S270" s="89"/>
    </row>
    <row r="271" spans="3:19" s="92" customFormat="1" ht="15" customHeight="1">
      <c r="M271" s="89"/>
      <c r="N271" s="89"/>
      <c r="O271" s="89"/>
      <c r="P271" s="89"/>
      <c r="Q271" s="89"/>
      <c r="R271" s="89"/>
      <c r="S271" s="89"/>
    </row>
    <row r="272" spans="3:19" s="92" customFormat="1" ht="15" customHeight="1">
      <c r="M272" s="89"/>
      <c r="N272" s="89"/>
      <c r="O272" s="89"/>
      <c r="P272" s="89"/>
      <c r="Q272" s="89"/>
      <c r="R272" s="89"/>
      <c r="S272" s="89"/>
    </row>
    <row r="273" spans="3:19" s="92" customFormat="1" ht="15" customHeight="1">
      <c r="M273" s="89"/>
      <c r="N273" s="89"/>
      <c r="O273" s="89"/>
      <c r="P273" s="89"/>
      <c r="Q273" s="89"/>
      <c r="R273" s="89"/>
      <c r="S273" s="89"/>
    </row>
    <row r="274" spans="3:19" s="92" customFormat="1" ht="15" customHeight="1">
      <c r="M274" s="89"/>
      <c r="N274" s="111"/>
      <c r="O274" s="111"/>
      <c r="P274" s="111"/>
      <c r="Q274" s="111"/>
      <c r="R274" s="89"/>
      <c r="S274" s="89"/>
    </row>
    <row r="275" spans="3:19" s="92" customFormat="1" ht="15" customHeight="1">
      <c r="M275" s="89"/>
      <c r="N275" s="111"/>
      <c r="O275" s="111"/>
      <c r="P275" s="111"/>
      <c r="Q275" s="111"/>
      <c r="R275" s="89"/>
      <c r="S275" s="89"/>
    </row>
    <row r="276" spans="3:19" s="92" customFormat="1" ht="15" customHeight="1">
      <c r="M276" s="89"/>
      <c r="N276" s="111"/>
      <c r="O276" s="111"/>
      <c r="P276" s="111"/>
      <c r="Q276" s="111"/>
      <c r="R276" s="89"/>
      <c r="S276" s="89"/>
    </row>
    <row r="277" spans="3:19" s="92" customFormat="1" ht="15" customHeight="1">
      <c r="M277" s="89"/>
      <c r="N277" s="89"/>
      <c r="O277" s="89"/>
      <c r="P277" s="89"/>
      <c r="Q277" s="89"/>
      <c r="R277" s="89"/>
      <c r="S277" s="89"/>
    </row>
    <row r="278" spans="3:19" s="92" customFormat="1" ht="15" customHeight="1">
      <c r="M278" s="89"/>
      <c r="N278" s="111"/>
      <c r="O278" s="111"/>
      <c r="P278" s="111"/>
      <c r="Q278" s="111"/>
      <c r="R278" s="89"/>
      <c r="S278" s="89"/>
    </row>
    <row r="279" spans="3:19" s="92" customFormat="1" ht="15" customHeight="1">
      <c r="M279" s="89"/>
      <c r="N279" s="111"/>
      <c r="O279" s="111"/>
      <c r="P279" s="111"/>
      <c r="Q279" s="111"/>
      <c r="R279" s="89"/>
      <c r="S279" s="89"/>
    </row>
    <row r="280" spans="3:19" s="92" customFormat="1" ht="15" customHeight="1">
      <c r="M280" s="89"/>
      <c r="N280" s="111"/>
      <c r="O280" s="111"/>
      <c r="P280" s="111"/>
      <c r="Q280" s="111"/>
      <c r="R280" s="89"/>
      <c r="S280" s="89"/>
    </row>
    <row r="281" spans="3:19" s="92" customFormat="1" ht="15" customHeight="1">
      <c r="M281" s="89"/>
      <c r="N281" s="111"/>
      <c r="O281" s="111"/>
      <c r="P281" s="111"/>
      <c r="Q281" s="111"/>
      <c r="R281" s="89"/>
      <c r="S281" s="89"/>
    </row>
    <row r="282" spans="3:19" s="92" customFormat="1" ht="15" customHeight="1">
      <c r="H282" s="81"/>
      <c r="I282" s="81"/>
      <c r="J282" s="81"/>
      <c r="K282" s="81"/>
      <c r="L282" s="81"/>
      <c r="M282" s="89"/>
      <c r="N282" s="111"/>
      <c r="O282" s="111"/>
      <c r="P282" s="111"/>
      <c r="Q282" s="111"/>
      <c r="R282" s="89"/>
      <c r="S282" s="89"/>
    </row>
    <row r="283" spans="3:19" s="92" customFormat="1" ht="15" customHeight="1">
      <c r="C283" s="81"/>
      <c r="D283" s="81"/>
      <c r="E283" s="81"/>
      <c r="F283" s="81"/>
      <c r="G283" s="81"/>
      <c r="H283" s="81"/>
      <c r="I283" s="81"/>
      <c r="J283" s="81"/>
      <c r="K283" s="81"/>
      <c r="L283" s="81"/>
      <c r="M283" s="81"/>
      <c r="N283" s="111"/>
      <c r="O283" s="111"/>
      <c r="P283" s="111"/>
      <c r="Q283" s="111"/>
      <c r="R283" s="89"/>
      <c r="S283" s="89"/>
    </row>
    <row r="284" spans="3:19" s="92" customFormat="1" ht="15" customHeight="1">
      <c r="C284" s="81"/>
      <c r="D284" s="81"/>
      <c r="E284" s="81"/>
      <c r="F284" s="81"/>
      <c r="G284" s="81"/>
      <c r="H284" s="81"/>
      <c r="I284" s="81"/>
      <c r="J284" s="81"/>
      <c r="K284" s="81"/>
      <c r="L284" s="81"/>
      <c r="M284" s="81"/>
      <c r="N284" s="111"/>
      <c r="O284" s="111"/>
      <c r="P284" s="111"/>
      <c r="Q284" s="111"/>
      <c r="R284" s="89"/>
      <c r="S284" s="89"/>
    </row>
    <row r="285" spans="3:19" s="92" customFormat="1" ht="15" customHeight="1">
      <c r="C285" s="81"/>
      <c r="D285" s="81"/>
      <c r="E285" s="81"/>
      <c r="F285" s="81"/>
      <c r="G285" s="81"/>
      <c r="H285" s="81"/>
      <c r="I285" s="81"/>
      <c r="J285" s="81"/>
      <c r="K285" s="81"/>
      <c r="L285" s="81"/>
      <c r="M285" s="81"/>
      <c r="N285" s="111"/>
      <c r="O285" s="111"/>
      <c r="P285" s="111"/>
      <c r="Q285" s="111"/>
      <c r="R285" s="89"/>
      <c r="S285" s="89"/>
    </row>
    <row r="286" spans="3:19" s="92" customFormat="1" ht="15" customHeight="1">
      <c r="C286" s="81"/>
      <c r="D286" s="81"/>
      <c r="E286" s="81"/>
      <c r="F286" s="81"/>
      <c r="G286" s="81"/>
      <c r="H286" s="81"/>
      <c r="I286" s="81"/>
      <c r="J286" s="81"/>
      <c r="K286" s="81"/>
      <c r="L286" s="81"/>
      <c r="M286" s="81"/>
      <c r="N286" s="111"/>
      <c r="O286" s="111"/>
      <c r="P286" s="111"/>
      <c r="Q286" s="111"/>
      <c r="R286" s="89"/>
      <c r="S286" s="89"/>
    </row>
    <row r="287" spans="3:19" s="92" customFormat="1" ht="15" customHeight="1">
      <c r="C287" s="81"/>
      <c r="D287" s="81"/>
      <c r="E287" s="81"/>
      <c r="F287" s="81"/>
      <c r="G287" s="81"/>
      <c r="H287" s="81"/>
      <c r="I287" s="81"/>
      <c r="J287" s="81"/>
      <c r="K287" s="81"/>
      <c r="L287" s="81"/>
      <c r="M287" s="81"/>
      <c r="N287" s="111"/>
      <c r="O287" s="111"/>
      <c r="P287" s="111"/>
      <c r="Q287" s="111"/>
      <c r="R287" s="89"/>
      <c r="S287" s="89"/>
    </row>
    <row r="288" spans="3:19" s="92" customFormat="1" ht="15" customHeight="1">
      <c r="C288" s="81"/>
      <c r="D288" s="81"/>
      <c r="E288" s="81"/>
      <c r="F288" s="81"/>
      <c r="G288" s="81"/>
      <c r="H288" s="81"/>
      <c r="I288" s="81"/>
      <c r="J288" s="81"/>
      <c r="K288" s="81"/>
      <c r="L288" s="81"/>
      <c r="M288" s="81"/>
      <c r="N288" s="111"/>
      <c r="O288" s="111"/>
      <c r="P288" s="111"/>
      <c r="Q288" s="111"/>
      <c r="R288" s="89"/>
      <c r="S288" s="89"/>
    </row>
    <row r="289" spans="3:19" s="92" customFormat="1" ht="15" customHeight="1">
      <c r="C289" s="81"/>
      <c r="D289" s="81"/>
      <c r="E289" s="81"/>
      <c r="F289" s="81"/>
      <c r="G289" s="81"/>
      <c r="H289" s="81"/>
      <c r="I289" s="81"/>
      <c r="J289" s="81"/>
      <c r="K289" s="81"/>
      <c r="L289" s="81"/>
      <c r="M289" s="81"/>
      <c r="N289" s="111"/>
      <c r="O289" s="111"/>
      <c r="P289" s="111"/>
      <c r="Q289" s="111"/>
      <c r="R289" s="89"/>
      <c r="S289" s="89"/>
    </row>
    <row r="290" spans="3:19" s="92" customFormat="1" ht="15" customHeight="1">
      <c r="C290" s="81"/>
      <c r="D290" s="81"/>
      <c r="E290" s="81"/>
      <c r="F290" s="81"/>
      <c r="G290" s="81"/>
      <c r="H290" s="81"/>
      <c r="I290" s="81"/>
      <c r="J290" s="81"/>
      <c r="K290" s="81"/>
      <c r="L290" s="81"/>
      <c r="M290" s="81"/>
      <c r="N290" s="111"/>
      <c r="O290" s="111"/>
      <c r="P290" s="111"/>
      <c r="Q290" s="111"/>
      <c r="R290" s="89"/>
      <c r="S290" s="89"/>
    </row>
    <row r="291" spans="3:19" s="92" customFormat="1" ht="15" customHeight="1">
      <c r="C291" s="81"/>
      <c r="D291" s="81"/>
      <c r="E291" s="81"/>
      <c r="F291" s="81"/>
      <c r="G291" s="81"/>
      <c r="H291" s="81"/>
      <c r="I291" s="81"/>
      <c r="J291" s="81"/>
      <c r="K291" s="81"/>
      <c r="L291" s="81"/>
      <c r="M291" s="81"/>
      <c r="N291" s="111"/>
      <c r="O291" s="111"/>
      <c r="P291" s="111"/>
      <c r="Q291" s="111"/>
      <c r="R291" s="89"/>
      <c r="S291" s="89"/>
    </row>
    <row r="292" spans="3:19" s="92" customFormat="1" ht="15" customHeight="1">
      <c r="C292" s="81"/>
      <c r="D292" s="81"/>
      <c r="E292" s="81"/>
      <c r="F292" s="81"/>
      <c r="G292" s="81"/>
      <c r="H292" s="81"/>
      <c r="I292" s="81"/>
      <c r="J292" s="81"/>
      <c r="K292" s="81"/>
      <c r="L292" s="81"/>
      <c r="M292" s="81"/>
      <c r="N292" s="111"/>
      <c r="O292" s="111"/>
      <c r="P292" s="111"/>
      <c r="Q292" s="111"/>
      <c r="R292" s="89"/>
      <c r="S292" s="89"/>
    </row>
    <row r="293" spans="3:19" s="92" customFormat="1" ht="15" customHeight="1">
      <c r="C293" s="81"/>
      <c r="D293" s="81"/>
      <c r="E293" s="81"/>
      <c r="F293" s="81"/>
      <c r="G293" s="81"/>
      <c r="H293" s="81"/>
      <c r="I293" s="81"/>
      <c r="J293" s="81"/>
      <c r="K293" s="81"/>
      <c r="L293" s="81"/>
      <c r="M293" s="81"/>
      <c r="N293" s="111"/>
      <c r="O293" s="111"/>
      <c r="P293" s="111"/>
      <c r="Q293" s="111"/>
      <c r="R293" s="89"/>
      <c r="S293" s="89"/>
    </row>
    <row r="294" spans="3:19" ht="18" customHeight="1">
      <c r="N294" s="111"/>
      <c r="O294" s="111"/>
      <c r="P294" s="111"/>
      <c r="Q294" s="111"/>
      <c r="R294" s="89"/>
      <c r="S294" s="89"/>
    </row>
  </sheetData>
  <mergeCells count="80">
    <mergeCell ref="N81:O81"/>
    <mergeCell ref="N82:O82"/>
    <mergeCell ref="N84:O84"/>
    <mergeCell ref="N83:O83"/>
    <mergeCell ref="N74:O74"/>
    <mergeCell ref="N78:O78"/>
    <mergeCell ref="N79:O79"/>
    <mergeCell ref="N80:O80"/>
    <mergeCell ref="N75:O75"/>
    <mergeCell ref="N76:O76"/>
    <mergeCell ref="N77:O77"/>
    <mergeCell ref="N68:O68"/>
    <mergeCell ref="N69:O69"/>
    <mergeCell ref="N70:O70"/>
    <mergeCell ref="N71:O71"/>
    <mergeCell ref="N72:O72"/>
    <mergeCell ref="N73:O73"/>
    <mergeCell ref="N53:O53"/>
    <mergeCell ref="N54:O54"/>
    <mergeCell ref="N67:O67"/>
    <mergeCell ref="N56:O56"/>
    <mergeCell ref="N57:O57"/>
    <mergeCell ref="N58:O58"/>
    <mergeCell ref="N59:O59"/>
    <mergeCell ref="N60:O60"/>
    <mergeCell ref="N61:O61"/>
    <mergeCell ref="N55:O55"/>
    <mergeCell ref="N62:O62"/>
    <mergeCell ref="N63:O63"/>
    <mergeCell ref="N64:O64"/>
    <mergeCell ref="N65:O65"/>
    <mergeCell ref="N66:O66"/>
    <mergeCell ref="C1:O1"/>
    <mergeCell ref="C2:O2"/>
    <mergeCell ref="N50:O50"/>
    <mergeCell ref="N51:O51"/>
    <mergeCell ref="C46:O46"/>
    <mergeCell ref="N31:O31"/>
    <mergeCell ref="N40:O40"/>
    <mergeCell ref="N14:O14"/>
    <mergeCell ref="N18:O18"/>
    <mergeCell ref="N29:O29"/>
    <mergeCell ref="N28:O28"/>
    <mergeCell ref="N17:O17"/>
    <mergeCell ref="N16:O16"/>
    <mergeCell ref="N15:O15"/>
    <mergeCell ref="N27:O27"/>
    <mergeCell ref="N12:O12"/>
    <mergeCell ref="N37:O37"/>
    <mergeCell ref="N13:O13"/>
    <mergeCell ref="N52:O52"/>
    <mergeCell ref="C44:O44"/>
    <mergeCell ref="C45:O45"/>
    <mergeCell ref="N24:O24"/>
    <mergeCell ref="N25:O25"/>
    <mergeCell ref="N26:O26"/>
    <mergeCell ref="C47:O47"/>
    <mergeCell ref="C49:M49"/>
    <mergeCell ref="N49:O49"/>
    <mergeCell ref="N7:O7"/>
    <mergeCell ref="N8:O8"/>
    <mergeCell ref="N9:O9"/>
    <mergeCell ref="N10:O10"/>
    <mergeCell ref="N11:O11"/>
    <mergeCell ref="N6:P6"/>
    <mergeCell ref="B6:M6"/>
    <mergeCell ref="N38:O38"/>
    <mergeCell ref="N39:O39"/>
    <mergeCell ref="N41:O41"/>
    <mergeCell ref="N32:O32"/>
    <mergeCell ref="N33:O33"/>
    <mergeCell ref="N34:O34"/>
    <mergeCell ref="N35:O35"/>
    <mergeCell ref="N36:O36"/>
    <mergeCell ref="N30:O30"/>
    <mergeCell ref="N19:O19"/>
    <mergeCell ref="N20:O20"/>
    <mergeCell ref="N21:O21"/>
    <mergeCell ref="N22:O22"/>
    <mergeCell ref="N23:O23"/>
  </mergeCells>
  <phoneticPr fontId="4"/>
  <printOptions horizontalCentered="1"/>
  <pageMargins left="0" right="0" top="0.78740157480314965" bottom="0.39370078740157483" header="0.51181102362204722" footer="0.51181102362204722"/>
  <pageSetup paperSize="9" orientation="portrait" cellComments="asDisplayed" r:id="rId1"/>
  <headerFooter alignWithMargins="0"/>
  <rowBreaks count="2" manualBreakCount="2">
    <brk id="138" max="16383" man="1"/>
    <brk id="19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A296"/>
  <sheetViews>
    <sheetView showGridLines="0" zoomScaleNormal="100" zoomScaleSheetLayoutView="120" workbookViewId="0"/>
  </sheetViews>
  <sheetFormatPr defaultRowHeight="18" customHeight="1" outlineLevelRow="1"/>
  <cols>
    <col min="1" max="1" customWidth="true" style="1" width="1.0" collapsed="true"/>
    <col min="2" max="2" customWidth="true" style="1" width="0.5" collapsed="true"/>
    <col min="3" max="11" customWidth="true" style="1" width="3.125" collapsed="true"/>
    <col min="12" max="12" customWidth="true" style="1" width="3.0" collapsed="true"/>
    <col min="13" max="13" customWidth="true" style="1" width="2.875" collapsed="true"/>
    <col min="14" max="15" customWidth="true" style="1" width="8.375" collapsed="true"/>
    <col min="16" max="16" customWidth="true" style="1" width="0.5" collapsed="true"/>
    <col min="17" max="17" customWidth="true" style="1" width="16.125" collapsed="true"/>
    <col min="18" max="18" customWidth="true" style="1" width="0.5" collapsed="true"/>
    <col min="19" max="19" customWidth="true" style="1" width="16.125" collapsed="true"/>
    <col min="20" max="20" customWidth="true" style="1" width="0.5" collapsed="true"/>
    <col min="21" max="21" customWidth="true" style="1" width="1.0" collapsed="true"/>
    <col min="22" max="16384" style="1" width="9.0" collapsed="true"/>
  </cols>
  <sheetData>
    <row r="1" spans="2:22" ht="18" customHeight="1">
      <c r="C1" s="412" t="s">
        <v>66</v>
      </c>
      <c r="D1" s="412"/>
      <c r="E1" s="412"/>
      <c r="F1" s="412"/>
      <c r="G1" s="412"/>
      <c r="H1" s="412"/>
      <c r="I1" s="412"/>
      <c r="J1" s="412"/>
      <c r="K1" s="412"/>
      <c r="L1" s="412"/>
      <c r="M1" s="412"/>
      <c r="N1" s="412"/>
      <c r="O1" s="412"/>
      <c r="P1" s="412"/>
      <c r="Q1" s="412"/>
      <c r="R1" s="412"/>
      <c r="S1" s="412"/>
      <c r="T1" s="80"/>
    </row>
    <row r="2" spans="2:22" ht="18.75" customHeight="1">
      <c r="C2" s="413" t="s">
        <v>67</v>
      </c>
      <c r="D2" s="413"/>
      <c r="E2" s="413"/>
      <c r="F2" s="413"/>
      <c r="G2" s="413"/>
      <c r="H2" s="413"/>
      <c r="I2" s="413"/>
      <c r="J2" s="413"/>
      <c r="K2" s="413"/>
      <c r="L2" s="413"/>
      <c r="M2" s="413"/>
      <c r="N2" s="413"/>
      <c r="O2" s="413"/>
      <c r="P2" s="413"/>
      <c r="Q2" s="413"/>
      <c r="R2" s="413"/>
      <c r="S2" s="413"/>
      <c r="T2" s="134"/>
    </row>
    <row r="3" spans="2:22" ht="14.45" customHeight="1">
      <c r="D3" s="112"/>
      <c r="E3" s="112"/>
      <c r="F3" s="112"/>
      <c r="G3" s="112"/>
      <c r="H3" s="112"/>
      <c r="I3" s="112"/>
      <c r="J3" s="112"/>
      <c r="K3" s="112"/>
      <c r="L3" s="112"/>
      <c r="M3" s="112" t="str">
        <f>" 自　" &amp; V6</f>
        <v xml:space="preserve"> 自　42826.0</v>
      </c>
      <c r="O3" s="112"/>
      <c r="P3" s="112"/>
      <c r="Q3" s="112"/>
      <c r="R3" s="112"/>
      <c r="S3" s="112"/>
      <c r="T3" s="112"/>
    </row>
    <row r="4" spans="2:22" ht="14.45" customHeight="1">
      <c r="D4" s="112"/>
      <c r="E4" s="112"/>
      <c r="F4" s="112"/>
      <c r="G4" s="112"/>
      <c r="H4" s="112"/>
      <c r="I4" s="112"/>
      <c r="M4" s="232" t="str">
        <f>" 至　" &amp; V7</f>
        <v xml:space="preserve"> 至　43190.0</v>
      </c>
      <c r="O4" s="112"/>
      <c r="P4" s="112"/>
      <c r="Q4" s="112"/>
      <c r="R4" s="112"/>
      <c r="S4" s="112"/>
      <c r="T4" s="112"/>
    </row>
    <row r="5" spans="2:22" ht="15.75" customHeight="1" thickBot="1">
      <c r="C5" s="20" t="str">
        <f>IF(C30=0, "",C30)</f>
        <v/>
      </c>
      <c r="D5" s="20"/>
      <c r="E5" s="112"/>
      <c r="F5" s="112"/>
      <c r="G5" s="112"/>
      <c r="H5" s="112"/>
      <c r="I5" s="112"/>
      <c r="J5" s="112"/>
      <c r="K5" s="112"/>
      <c r="L5" s="112"/>
      <c r="M5" s="112"/>
      <c r="N5" s="112"/>
      <c r="O5" s="84"/>
      <c r="P5" s="84"/>
      <c r="Q5" s="112"/>
      <c r="R5" s="112"/>
      <c r="S5" s="84" t="str">
        <f>"（単位：" &amp; V5 &amp; "）"</f>
        <v>（単位：千円）</v>
      </c>
      <c r="T5" s="84"/>
      <c r="V5" s="21" t="str">
        <f>IF(S30=1000,"千円",IF(S30=1000000,"百万円","円"))</f>
        <v>千円</v>
      </c>
    </row>
    <row r="6" spans="2:22" ht="12.75" customHeight="1">
      <c r="B6" s="469" t="s">
        <v>1</v>
      </c>
      <c r="C6" s="470"/>
      <c r="D6" s="470"/>
      <c r="E6" s="470"/>
      <c r="F6" s="470"/>
      <c r="G6" s="470"/>
      <c r="H6" s="470"/>
      <c r="I6" s="470"/>
      <c r="J6" s="470"/>
      <c r="K6" s="470"/>
      <c r="L6" s="470"/>
      <c r="M6" s="471"/>
      <c r="N6" s="475" t="s">
        <v>68</v>
      </c>
      <c r="O6" s="470"/>
      <c r="P6" s="470"/>
      <c r="Q6" s="223"/>
      <c r="R6" s="223"/>
      <c r="S6" s="223"/>
      <c r="T6" s="224"/>
      <c r="V6" s="21" t="str">
        <f>TEXT(C28,"ggge年m月d日")</f>
        <v>42826.0</v>
      </c>
    </row>
    <row r="7" spans="2:22" ht="29.25" customHeight="1" thickBot="1">
      <c r="B7" s="472"/>
      <c r="C7" s="473"/>
      <c r="D7" s="473"/>
      <c r="E7" s="473"/>
      <c r="F7" s="473"/>
      <c r="G7" s="473"/>
      <c r="H7" s="473"/>
      <c r="I7" s="473"/>
      <c r="J7" s="473"/>
      <c r="K7" s="473"/>
      <c r="L7" s="473"/>
      <c r="M7" s="474"/>
      <c r="N7" s="476"/>
      <c r="O7" s="473"/>
      <c r="P7" s="473"/>
      <c r="Q7" s="479" t="s">
        <v>69</v>
      </c>
      <c r="R7" s="480"/>
      <c r="S7" s="479" t="s">
        <v>70</v>
      </c>
      <c r="T7" s="481"/>
      <c r="V7" s="21" t="str">
        <f>TEXT(C29,"ggge年m月d日")</f>
        <v>43190.0</v>
      </c>
    </row>
    <row r="8" spans="2:22" ht="13.5">
      <c r="B8" s="288"/>
      <c r="C8" s="249" t="s">
        <v>71</v>
      </c>
      <c r="D8" s="166"/>
      <c r="E8" s="199"/>
      <c r="F8" s="199"/>
      <c r="G8" s="199"/>
      <c r="H8" s="199"/>
      <c r="I8" s="199"/>
      <c r="J8" s="199"/>
      <c r="K8" s="199"/>
      <c r="L8" s="199"/>
      <c r="M8" s="279"/>
      <c r="N8" s="467" t="n">
        <f>IF(ABS(N33)&lt;$S$30,IF(ABS(N33)&gt;0,0,"-"),ROUND(N33/$S$30,0))</f>
        <v>4.5659183E7</v>
      </c>
      <c r="O8" s="449"/>
      <c r="P8" s="143"/>
      <c r="Q8" s="136" t="n">
        <f>IF(ABS(Q33)&lt;$S$30,IF(ABS(Q33)&gt;0,0,"-"),ROUND(Q33/$S$30,0))</f>
        <v>5.0127013E7</v>
      </c>
      <c r="R8" s="201"/>
      <c r="S8" s="136" t="n">
        <f t="shared" ref="S8:S18" si="0">IF(ABS(S33)&lt;$S$30,IF(ABS(S33)&gt;0,0,"-"),ROUND(S33/$S$30,0))</f>
        <v>-4467830.0</v>
      </c>
      <c r="T8" s="259"/>
    </row>
    <row r="9" spans="2:22" ht="13.5">
      <c r="B9" s="291"/>
      <c r="C9" s="66"/>
      <c r="D9" s="66" t="s">
        <v>72</v>
      </c>
      <c r="E9" s="178"/>
      <c r="F9" s="178"/>
      <c r="G9" s="178"/>
      <c r="H9" s="178"/>
      <c r="I9" s="178"/>
      <c r="J9" s="178"/>
      <c r="K9" s="178"/>
      <c r="L9" s="178"/>
      <c r="M9" s="280"/>
      <c r="N9" s="468" t="n">
        <f>S9</f>
        <v>-3942832.0</v>
      </c>
      <c r="O9" s="451"/>
      <c r="P9" s="142"/>
      <c r="Q9" s="477"/>
      <c r="R9" s="478"/>
      <c r="S9" s="141" t="n">
        <f t="shared" si="0"/>
        <v>-3942832.0</v>
      </c>
      <c r="T9" s="245"/>
    </row>
    <row r="10" spans="2:22" ht="13.5">
      <c r="B10" s="288"/>
      <c r="C10" s="72"/>
      <c r="D10" s="72" t="s">
        <v>73</v>
      </c>
      <c r="E10" s="138"/>
      <c r="F10" s="138"/>
      <c r="G10" s="138"/>
      <c r="H10" s="138"/>
      <c r="I10" s="138"/>
      <c r="J10" s="138"/>
      <c r="K10" s="138"/>
      <c r="L10" s="138"/>
      <c r="M10" s="219"/>
      <c r="N10" s="467" t="n">
        <f>S10</f>
        <v>3039822.0</v>
      </c>
      <c r="O10" s="449"/>
      <c r="P10" s="143"/>
      <c r="Q10" s="486"/>
      <c r="R10" s="487"/>
      <c r="S10" s="136" t="n">
        <f t="shared" si="0"/>
        <v>3039822.0</v>
      </c>
      <c r="T10" s="245"/>
    </row>
    <row r="11" spans="2:22" s="5" customFormat="1" ht="13.5">
      <c r="B11" s="289"/>
      <c r="C11" s="144"/>
      <c r="D11" s="72"/>
      <c r="E11" s="144" t="s">
        <v>74</v>
      </c>
      <c r="F11" s="144"/>
      <c r="G11" s="144"/>
      <c r="H11" s="144"/>
      <c r="I11" s="144"/>
      <c r="J11" s="144"/>
      <c r="K11" s="144"/>
      <c r="L11" s="144"/>
      <c r="M11" s="281"/>
      <c r="N11" s="467" t="n">
        <f>S11</f>
        <v>2599072.0</v>
      </c>
      <c r="O11" s="449"/>
      <c r="P11" s="143"/>
      <c r="Q11" s="486"/>
      <c r="R11" s="487"/>
      <c r="S11" s="136" t="n">
        <f t="shared" si="0"/>
        <v>2599072.0</v>
      </c>
      <c r="T11" s="245"/>
    </row>
    <row r="12" spans="2:22" s="5" customFormat="1" ht="13.5">
      <c r="B12" s="289"/>
      <c r="C12" s="166"/>
      <c r="D12" s="186"/>
      <c r="E12" s="186" t="s">
        <v>75</v>
      </c>
      <c r="F12" s="186"/>
      <c r="G12" s="186"/>
      <c r="H12" s="186"/>
      <c r="I12" s="186"/>
      <c r="J12" s="186"/>
      <c r="K12" s="186"/>
      <c r="L12" s="186"/>
      <c r="M12" s="282"/>
      <c r="N12" s="467" t="n">
        <f>S12</f>
        <v>440750.0</v>
      </c>
      <c r="O12" s="449"/>
      <c r="P12" s="143"/>
      <c r="Q12" s="486"/>
      <c r="R12" s="487"/>
      <c r="S12" s="150" t="n">
        <f t="shared" si="0"/>
        <v>440750.0</v>
      </c>
      <c r="T12" s="245"/>
    </row>
    <row r="13" spans="2:22" s="5" customFormat="1" ht="13.5">
      <c r="B13" s="293"/>
      <c r="C13" s="139"/>
      <c r="D13" s="200" t="s">
        <v>76</v>
      </c>
      <c r="E13" s="180"/>
      <c r="F13" s="180"/>
      <c r="G13" s="181"/>
      <c r="H13" s="181"/>
      <c r="I13" s="181"/>
      <c r="J13" s="181"/>
      <c r="K13" s="181"/>
      <c r="L13" s="181"/>
      <c r="M13" s="283"/>
      <c r="N13" s="505" t="n">
        <f>S13</f>
        <v>-903011.0</v>
      </c>
      <c r="O13" s="462"/>
      <c r="P13" s="146"/>
      <c r="Q13" s="503"/>
      <c r="R13" s="504"/>
      <c r="S13" s="145" t="n">
        <f t="shared" si="0"/>
        <v>-903011.0</v>
      </c>
      <c r="T13" s="257"/>
    </row>
    <row r="14" spans="2:22" s="5" customFormat="1" ht="13.5">
      <c r="B14" s="289"/>
      <c r="C14" s="66"/>
      <c r="D14" s="147" t="s">
        <v>77</v>
      </c>
      <c r="E14" s="147"/>
      <c r="F14" s="147"/>
      <c r="G14" s="144"/>
      <c r="H14" s="144"/>
      <c r="I14" s="144"/>
      <c r="J14" s="144"/>
      <c r="K14" s="144"/>
      <c r="L14" s="144"/>
      <c r="M14" s="281"/>
      <c r="N14" s="477"/>
      <c r="O14" s="488"/>
      <c r="P14" s="478"/>
      <c r="Q14" s="141" t="n">
        <f t="shared" ref="Q14:Q23" si="1">IF(ABS(Q39)&lt;$S$30,IF(ABS(Q39)&gt;0,0,"-"),ROUND(Q39/$S$30,0))</f>
        <v>-801008.0</v>
      </c>
      <c r="R14" s="182"/>
      <c r="S14" s="141" t="n">
        <f t="shared" si="0"/>
        <v>801008.0</v>
      </c>
      <c r="T14" s="257"/>
    </row>
    <row r="15" spans="2:22" s="5" customFormat="1" ht="13.5">
      <c r="B15" s="289"/>
      <c r="C15" s="66"/>
      <c r="D15" s="147"/>
      <c r="E15" s="147" t="s">
        <v>78</v>
      </c>
      <c r="F15" s="144"/>
      <c r="G15" s="144"/>
      <c r="H15" s="144"/>
      <c r="I15" s="144"/>
      <c r="J15" s="144"/>
      <c r="K15" s="144"/>
      <c r="L15" s="144"/>
      <c r="M15" s="281"/>
      <c r="N15" s="486"/>
      <c r="O15" s="494"/>
      <c r="P15" s="487"/>
      <c r="Q15" s="136" t="n">
        <f t="shared" si="1"/>
        <v>361514.0</v>
      </c>
      <c r="R15" s="201"/>
      <c r="S15" s="136" t="n">
        <f t="shared" si="0"/>
        <v>-361514.0</v>
      </c>
      <c r="T15" s="245"/>
    </row>
    <row r="16" spans="2:22" s="5" customFormat="1" ht="13.5">
      <c r="B16" s="289"/>
      <c r="C16" s="66"/>
      <c r="D16" s="147"/>
      <c r="E16" s="147" t="s">
        <v>79</v>
      </c>
      <c r="F16" s="147"/>
      <c r="G16" s="144"/>
      <c r="H16" s="144"/>
      <c r="I16" s="144"/>
      <c r="J16" s="144"/>
      <c r="K16" s="144"/>
      <c r="L16" s="144"/>
      <c r="M16" s="281"/>
      <c r="N16" s="486"/>
      <c r="O16" s="494"/>
      <c r="P16" s="487"/>
      <c r="Q16" s="136" t="n">
        <f t="shared" si="1"/>
        <v>-1131942.0</v>
      </c>
      <c r="R16" s="201"/>
      <c r="S16" s="136" t="n">
        <f t="shared" si="0"/>
        <v>1131942.0</v>
      </c>
      <c r="T16" s="245"/>
    </row>
    <row r="17" spans="2:27" s="5" customFormat="1" ht="13.5">
      <c r="B17" s="289"/>
      <c r="C17" s="66"/>
      <c r="D17" s="147"/>
      <c r="E17" s="147" t="s">
        <v>80</v>
      </c>
      <c r="F17" s="147"/>
      <c r="G17" s="144"/>
      <c r="H17" s="144"/>
      <c r="I17" s="144"/>
      <c r="J17" s="144"/>
      <c r="K17" s="144"/>
      <c r="L17" s="144"/>
      <c r="M17" s="281"/>
      <c r="N17" s="486"/>
      <c r="O17" s="494"/>
      <c r="P17" s="487"/>
      <c r="Q17" s="136" t="n">
        <f t="shared" si="1"/>
        <v>125502.0</v>
      </c>
      <c r="R17" s="201"/>
      <c r="S17" s="136" t="n">
        <f t="shared" si="0"/>
        <v>-125502.0</v>
      </c>
      <c r="T17" s="245"/>
    </row>
    <row r="18" spans="2:27" s="5" customFormat="1" ht="13.5">
      <c r="B18" s="289"/>
      <c r="C18" s="66"/>
      <c r="D18" s="147"/>
      <c r="E18" s="147" t="s">
        <v>81</v>
      </c>
      <c r="F18" s="147"/>
      <c r="G18" s="144"/>
      <c r="H18" s="148"/>
      <c r="I18" s="144"/>
      <c r="J18" s="144"/>
      <c r="K18" s="144"/>
      <c r="L18" s="144"/>
      <c r="M18" s="281"/>
      <c r="N18" s="486"/>
      <c r="O18" s="494"/>
      <c r="P18" s="487"/>
      <c r="Q18" s="136" t="n">
        <f t="shared" si="1"/>
        <v>-156081.0</v>
      </c>
      <c r="R18" s="201"/>
      <c r="S18" s="136" t="n">
        <f t="shared" si="0"/>
        <v>156081.0</v>
      </c>
      <c r="T18" s="245"/>
    </row>
    <row r="19" spans="2:27" s="5" customFormat="1" ht="13.5">
      <c r="B19" s="289"/>
      <c r="C19" s="66"/>
      <c r="D19" s="147" t="s">
        <v>82</v>
      </c>
      <c r="E19" s="183"/>
      <c r="F19" s="183"/>
      <c r="G19" s="183"/>
      <c r="H19" s="183"/>
      <c r="I19" s="183"/>
      <c r="J19" s="183"/>
      <c r="K19" s="183"/>
      <c r="L19" s="183"/>
      <c r="M19" s="284"/>
      <c r="N19" s="467" t="str">
        <f>Q19</f>
        <v>-</v>
      </c>
      <c r="O19" s="449"/>
      <c r="P19" s="143"/>
      <c r="Q19" s="136" t="str">
        <f t="shared" si="1"/>
        <v>-</v>
      </c>
      <c r="R19" s="201"/>
      <c r="S19" s="486"/>
      <c r="T19" s="489"/>
    </row>
    <row r="20" spans="2:27" s="5" customFormat="1" ht="13.5">
      <c r="B20" s="289"/>
      <c r="C20" s="66"/>
      <c r="D20" s="147" t="s">
        <v>83</v>
      </c>
      <c r="E20" s="184"/>
      <c r="F20" s="183"/>
      <c r="G20" s="183"/>
      <c r="H20" s="183"/>
      <c r="I20" s="183"/>
      <c r="J20" s="183"/>
      <c r="K20" s="183"/>
      <c r="L20" s="183"/>
      <c r="M20" s="284"/>
      <c r="N20" s="467" t="n">
        <f>Q20</f>
        <v>1490.0</v>
      </c>
      <c r="O20" s="449"/>
      <c r="P20" s="143"/>
      <c r="Q20" s="136" t="n">
        <f t="shared" si="1"/>
        <v>1490.0</v>
      </c>
      <c r="R20" s="201"/>
      <c r="S20" s="486"/>
      <c r="T20" s="489"/>
    </row>
    <row r="21" spans="2:27" s="5" customFormat="1" ht="13.5">
      <c r="B21" s="292"/>
      <c r="C21" s="166"/>
      <c r="D21" s="186" t="s">
        <v>16</v>
      </c>
      <c r="E21" s="187"/>
      <c r="F21" s="187"/>
      <c r="G21" s="188"/>
      <c r="H21" s="188"/>
      <c r="I21" s="188"/>
      <c r="J21" s="188"/>
      <c r="K21" s="188"/>
      <c r="L21" s="188"/>
      <c r="M21" s="285"/>
      <c r="N21" s="506" t="n">
        <f>IF(ABS(N46)&lt;$S$30,IF(ABS(N46)&gt;0,0,"-"),ROUND(N46/$S$30,0))</f>
        <v>-1014.0</v>
      </c>
      <c r="O21" s="452"/>
      <c r="P21" s="143"/>
      <c r="Q21" s="136" t="str">
        <f t="shared" si="1"/>
        <v>-</v>
      </c>
      <c r="R21" s="201"/>
      <c r="S21" s="136" t="n">
        <f>IF(ABS(S46)&lt;$S$30,"-",ROUND(S46/$S$30,0))</f>
        <v>-1014.0</v>
      </c>
      <c r="T21" s="245"/>
      <c r="U21" s="17"/>
      <c r="V21" s="17"/>
      <c r="W21" s="17"/>
      <c r="X21" s="12"/>
      <c r="Y21" s="12"/>
      <c r="Z21" s="12"/>
      <c r="AA21" s="12"/>
    </row>
    <row r="22" spans="2:27" s="5" customFormat="1" ht="14.25" thickBot="1">
      <c r="B22" s="289"/>
      <c r="C22" s="250"/>
      <c r="D22" s="225" t="s">
        <v>84</v>
      </c>
      <c r="E22" s="192"/>
      <c r="F22" s="193"/>
      <c r="G22" s="193"/>
      <c r="H22" s="194"/>
      <c r="I22" s="193"/>
      <c r="J22" s="193"/>
      <c r="K22" s="193"/>
      <c r="L22" s="193"/>
      <c r="M22" s="286"/>
      <c r="N22" s="468" t="n">
        <f>IF(ABS(N47)&lt;$S$30,IF(ABS(N47)&gt;0,0,"-"),ROUND(N47/$S$30,0))</f>
        <v>-902535.0</v>
      </c>
      <c r="O22" s="451"/>
      <c r="P22" s="142"/>
      <c r="Q22" s="141" t="n">
        <f t="shared" si="1"/>
        <v>-799518.0</v>
      </c>
      <c r="R22" s="182"/>
      <c r="S22" s="141" t="n">
        <f>IF(ABS(S47)&lt;$S$30,IF(ABS(S47)&gt;0,0,"-"),ROUND(S47/$S$30,0))</f>
        <v>-103017.0</v>
      </c>
      <c r="T22" s="257"/>
      <c r="U22" s="17"/>
      <c r="V22" s="17"/>
      <c r="W22" s="17"/>
      <c r="X22" s="12"/>
      <c r="Y22" s="12"/>
      <c r="Z22" s="12"/>
      <c r="AA22" s="12"/>
    </row>
    <row r="23" spans="2:27" s="5" customFormat="1" ht="14.25" thickBot="1">
      <c r="B23" s="294"/>
      <c r="C23" s="251" t="s">
        <v>85</v>
      </c>
      <c r="D23" s="226"/>
      <c r="E23" s="227"/>
      <c r="F23" s="227"/>
      <c r="G23" s="228"/>
      <c r="H23" s="228"/>
      <c r="I23" s="228"/>
      <c r="J23" s="228"/>
      <c r="K23" s="228"/>
      <c r="L23" s="228"/>
      <c r="M23" s="287"/>
      <c r="N23" s="490" t="n">
        <f>IF(ABS(N48)&lt;$S$30,IF(ABS(N48)&gt;0,0,"-"),ROUND(N48/$S$30,0))</f>
        <v>4.4756648E7</v>
      </c>
      <c r="O23" s="450"/>
      <c r="P23" s="248"/>
      <c r="Q23" s="202" t="n">
        <f t="shared" si="1"/>
        <v>4.9327495E7</v>
      </c>
      <c r="R23" s="231"/>
      <c r="S23" s="202" t="n">
        <f>IF(ABS(S48)&lt;$S$30,IF(ABS(S48)&gt;0,0,"-"),ROUND(S48/$S$30,0))</f>
        <v>-4570847.0</v>
      </c>
      <c r="T23" s="260"/>
      <c r="U23" s="17"/>
      <c r="V23" s="17"/>
      <c r="W23" s="17"/>
      <c r="X23" s="12"/>
      <c r="Y23" s="12"/>
      <c r="Z23" s="12"/>
      <c r="AA23" s="12"/>
    </row>
    <row r="24" spans="2:27" s="5" customFormat="1" ht="12.75">
      <c r="C24" s="168"/>
      <c r="D24" s="16"/>
      <c r="E24" s="16"/>
      <c r="F24" s="16"/>
      <c r="G24" s="16"/>
      <c r="H24" s="16"/>
      <c r="I24" s="16"/>
      <c r="J24" s="16"/>
      <c r="K24" s="16"/>
      <c r="L24" s="16"/>
      <c r="M24" s="16"/>
      <c r="S24" s="17"/>
      <c r="T24" s="17"/>
      <c r="U24" s="17"/>
      <c r="V24" s="17"/>
      <c r="W24" s="17"/>
      <c r="X24" s="12"/>
      <c r="Y24" s="12"/>
      <c r="Z24" s="12"/>
      <c r="AA24" s="12"/>
    </row>
    <row r="25" spans="2:27" s="5" customFormat="1" ht="15.6" customHeight="1">
      <c r="C25" s="16"/>
      <c r="D25" s="16"/>
      <c r="E25" s="16"/>
      <c r="F25" s="16"/>
      <c r="G25" s="16"/>
      <c r="H25" s="16"/>
      <c r="I25" s="16"/>
      <c r="J25" s="16"/>
      <c r="K25" s="16"/>
      <c r="L25" s="16"/>
      <c r="M25" s="16"/>
      <c r="S25" s="17"/>
      <c r="T25" s="17"/>
      <c r="U25" s="17"/>
      <c r="V25" s="17"/>
      <c r="W25" s="17"/>
      <c r="X25" s="12"/>
      <c r="Y25" s="12"/>
      <c r="Z25" s="12"/>
      <c r="AA25" s="12"/>
    </row>
    <row r="26" spans="2:27" s="5" customFormat="1" ht="15.6" hidden="1" customHeight="1" outlineLevel="1">
      <c r="C26" s="484" t="s">
        <v>66</v>
      </c>
      <c r="D26" s="484"/>
      <c r="E26" s="484"/>
      <c r="F26" s="484"/>
      <c r="G26" s="484"/>
      <c r="H26" s="484"/>
      <c r="I26" s="484"/>
      <c r="J26" s="484"/>
      <c r="K26" s="484"/>
      <c r="L26" s="484"/>
      <c r="M26" s="484"/>
      <c r="N26" s="484"/>
      <c r="O26" s="484"/>
      <c r="P26" s="484"/>
      <c r="Q26" s="484"/>
      <c r="R26" s="484"/>
      <c r="S26" s="484"/>
      <c r="T26" s="23"/>
    </row>
    <row r="27" spans="2:27" s="5" customFormat="1" ht="15.6" hidden="1" customHeight="1" outlineLevel="1">
      <c r="C27" s="485" t="s">
        <v>67</v>
      </c>
      <c r="D27" s="485"/>
      <c r="E27" s="485"/>
      <c r="F27" s="485"/>
      <c r="G27" s="485"/>
      <c r="H27" s="485"/>
      <c r="I27" s="485"/>
      <c r="J27" s="485"/>
      <c r="K27" s="485"/>
      <c r="L27" s="485"/>
      <c r="M27" s="485"/>
      <c r="N27" s="485"/>
      <c r="O27" s="485"/>
      <c r="P27" s="485"/>
      <c r="Q27" s="485"/>
      <c r="R27" s="485"/>
      <c r="S27" s="485"/>
      <c r="T27" s="24"/>
    </row>
    <row r="28" spans="2:27" s="5" customFormat="1" ht="15.6" hidden="1" customHeight="1" outlineLevel="1">
      <c r="C28" s="493" t="n">
        <v>42826.0</v>
      </c>
      <c r="D28" s="493"/>
      <c r="E28" s="493"/>
      <c r="F28" s="493"/>
      <c r="G28" s="493"/>
      <c r="H28" s="493"/>
      <c r="I28" s="493"/>
      <c r="J28" s="493"/>
      <c r="K28" s="493"/>
      <c r="L28" s="493"/>
      <c r="M28" s="493"/>
      <c r="N28" s="493"/>
      <c r="O28" s="493"/>
      <c r="P28" s="493"/>
      <c r="Q28" s="493"/>
      <c r="R28" s="493"/>
      <c r="S28" s="493"/>
      <c r="T28" s="25"/>
    </row>
    <row r="29" spans="2:27" s="5" customFormat="1" ht="15.6" hidden="1" customHeight="1" outlineLevel="1">
      <c r="C29" s="493" t="n">
        <v>43190.0</v>
      </c>
      <c r="D29" s="493"/>
      <c r="E29" s="493"/>
      <c r="F29" s="493"/>
      <c r="G29" s="493"/>
      <c r="H29" s="493"/>
      <c r="I29" s="493"/>
      <c r="J29" s="493"/>
      <c r="K29" s="493"/>
      <c r="L29" s="493"/>
      <c r="M29" s="493"/>
      <c r="N29" s="493"/>
      <c r="O29" s="493"/>
      <c r="P29" s="493"/>
      <c r="Q29" s="493"/>
      <c r="R29" s="493"/>
      <c r="S29" s="493"/>
      <c r="T29" s="25"/>
    </row>
    <row r="30" spans="2:27" s="5" customFormat="1" ht="15.6" hidden="1" customHeight="1" outlineLevel="1" thickBot="1">
      <c r="C30" s="6" t="s">
        <v>799</v>
      </c>
      <c r="D30" s="10"/>
      <c r="E30" s="10"/>
      <c r="F30" s="10"/>
      <c r="G30" s="10"/>
      <c r="H30" s="10"/>
      <c r="I30" s="10"/>
      <c r="J30" s="10"/>
      <c r="K30" s="10"/>
      <c r="L30" s="10"/>
      <c r="M30" s="10"/>
      <c r="N30" s="10"/>
      <c r="O30" s="19"/>
      <c r="P30" s="19"/>
      <c r="Q30" s="10"/>
      <c r="R30" s="10"/>
      <c r="S30" s="3" t="n">
        <v>1000.0</v>
      </c>
      <c r="T30" s="3"/>
    </row>
    <row r="31" spans="2:27" s="5" customFormat="1" ht="15.6" hidden="1" customHeight="1" outlineLevel="1">
      <c r="B31" s="295"/>
      <c r="C31" s="508" t="s">
        <v>1</v>
      </c>
      <c r="D31" s="508"/>
      <c r="E31" s="508"/>
      <c r="F31" s="508"/>
      <c r="G31" s="508"/>
      <c r="H31" s="508"/>
      <c r="I31" s="508"/>
      <c r="J31" s="508"/>
      <c r="K31" s="508"/>
      <c r="L31" s="508"/>
      <c r="M31" s="511"/>
      <c r="N31" s="507" t="s">
        <v>68</v>
      </c>
      <c r="O31" s="508"/>
      <c r="P31" s="318"/>
      <c r="Q31" s="319"/>
      <c r="R31" s="319"/>
      <c r="S31" s="319"/>
      <c r="T31" s="18"/>
    </row>
    <row r="32" spans="2:27" s="5" customFormat="1" ht="27.75" hidden="1" outlineLevel="1" thickBot="1">
      <c r="B32" s="290"/>
      <c r="C32" s="510"/>
      <c r="D32" s="510"/>
      <c r="E32" s="510"/>
      <c r="F32" s="510"/>
      <c r="G32" s="510"/>
      <c r="H32" s="510"/>
      <c r="I32" s="510"/>
      <c r="J32" s="510"/>
      <c r="K32" s="510"/>
      <c r="L32" s="510"/>
      <c r="M32" s="512"/>
      <c r="N32" s="509"/>
      <c r="O32" s="510"/>
      <c r="P32" s="320"/>
      <c r="Q32" s="321" t="s">
        <v>69</v>
      </c>
      <c r="R32" s="322"/>
      <c r="S32" s="321" t="s">
        <v>70</v>
      </c>
      <c r="T32" s="252"/>
    </row>
    <row r="33" spans="2:20" s="5" customFormat="1" ht="15.6" hidden="1" customHeight="1" outlineLevel="1">
      <c r="B33" s="297"/>
      <c r="C33" s="323" t="s">
        <v>71</v>
      </c>
      <c r="D33" s="324"/>
      <c r="E33" s="325"/>
      <c r="F33" s="325"/>
      <c r="G33" s="325"/>
      <c r="H33" s="325"/>
      <c r="I33" s="325"/>
      <c r="J33" s="325"/>
      <c r="K33" s="325"/>
      <c r="L33" s="325"/>
      <c r="M33" s="326"/>
      <c r="N33" s="491" t="n">
        <f>IF(ISERROR(Q33+S33),0,Q33+S33)</f>
        <v>4.5659182754E10</v>
      </c>
      <c r="O33" s="492"/>
      <c r="P33" s="329"/>
      <c r="Q33" s="327" t="n">
        <v>5.0127012707E10</v>
      </c>
      <c r="R33" s="328"/>
      <c r="S33" s="327" t="n">
        <v>-4.467829953E9</v>
      </c>
      <c r="T33" s="253"/>
    </row>
    <row r="34" spans="2:20" s="5" customFormat="1" ht="15.6" hidden="1" customHeight="1" outlineLevel="1">
      <c r="B34" s="289"/>
      <c r="C34" s="330"/>
      <c r="D34" s="330" t="s">
        <v>72</v>
      </c>
      <c r="E34" s="331"/>
      <c r="F34" s="331"/>
      <c r="G34" s="331"/>
      <c r="H34" s="331"/>
      <c r="I34" s="331"/>
      <c r="J34" s="331"/>
      <c r="K34" s="331"/>
      <c r="L34" s="331"/>
      <c r="M34" s="332"/>
      <c r="N34" s="482" t="n">
        <f>S34</f>
        <v>-3.942832385E9</v>
      </c>
      <c r="O34" s="483"/>
      <c r="P34" s="334"/>
      <c r="Q34" s="335"/>
      <c r="R34" s="334"/>
      <c r="S34" s="333" t="n">
        <v>-3.942832385E9</v>
      </c>
      <c r="T34" s="253"/>
    </row>
    <row r="35" spans="2:20" s="5" customFormat="1" ht="15.6" hidden="1" customHeight="1" outlineLevel="1">
      <c r="B35" s="289"/>
      <c r="C35" s="336"/>
      <c r="D35" s="336" t="s">
        <v>73</v>
      </c>
      <c r="E35" s="337"/>
      <c r="F35" s="337"/>
      <c r="G35" s="337"/>
      <c r="H35" s="337"/>
      <c r="I35" s="337"/>
      <c r="J35" s="337"/>
      <c r="K35" s="337"/>
      <c r="L35" s="337"/>
      <c r="M35" s="338"/>
      <c r="N35" s="482" t="n">
        <f>S35</f>
        <v>3.039821649E9</v>
      </c>
      <c r="O35" s="483"/>
      <c r="P35" s="334"/>
      <c r="Q35" s="335"/>
      <c r="R35" s="334"/>
      <c r="S35" s="333" t="n">
        <v>3.039821649E9</v>
      </c>
      <c r="T35" s="253"/>
    </row>
    <row r="36" spans="2:20" s="5" customFormat="1" ht="15.6" hidden="1" customHeight="1" outlineLevel="1">
      <c r="B36" s="289"/>
      <c r="C36" s="339"/>
      <c r="D36" s="336"/>
      <c r="E36" s="339" t="s">
        <v>74</v>
      </c>
      <c r="F36" s="339"/>
      <c r="G36" s="339"/>
      <c r="H36" s="339"/>
      <c r="I36" s="339"/>
      <c r="J36" s="339"/>
      <c r="K36" s="339"/>
      <c r="L36" s="339"/>
      <c r="M36" s="340"/>
      <c r="N36" s="482" t="n">
        <f>S36</f>
        <v>2.59907173E9</v>
      </c>
      <c r="O36" s="483"/>
      <c r="P36" s="334"/>
      <c r="Q36" s="335"/>
      <c r="R36" s="334"/>
      <c r="S36" s="333" t="n">
        <v>2.59907173E9</v>
      </c>
      <c r="T36" s="253"/>
    </row>
    <row r="37" spans="2:20" s="5" customFormat="1" ht="15.6" hidden="1" customHeight="1" outlineLevel="1">
      <c r="B37" s="289"/>
      <c r="C37" s="330"/>
      <c r="D37" s="341"/>
      <c r="E37" s="341" t="s">
        <v>75</v>
      </c>
      <c r="F37" s="341"/>
      <c r="G37" s="341"/>
      <c r="H37" s="341"/>
      <c r="I37" s="341"/>
      <c r="J37" s="341"/>
      <c r="K37" s="341"/>
      <c r="L37" s="341"/>
      <c r="M37" s="342"/>
      <c r="N37" s="482" t="n">
        <f>S37</f>
        <v>4.40749919E8</v>
      </c>
      <c r="O37" s="483"/>
      <c r="P37" s="334"/>
      <c r="Q37" s="343"/>
      <c r="R37" s="334"/>
      <c r="S37" s="333" t="n">
        <v>4.40749919E8</v>
      </c>
      <c r="T37" s="253"/>
    </row>
    <row r="38" spans="2:20" s="5" customFormat="1" ht="15.6" hidden="1" customHeight="1" outlineLevel="1">
      <c r="B38" s="296"/>
      <c r="C38" s="344"/>
      <c r="D38" s="345" t="s">
        <v>76</v>
      </c>
      <c r="E38" s="346"/>
      <c r="F38" s="346"/>
      <c r="G38" s="347"/>
      <c r="H38" s="347"/>
      <c r="I38" s="347"/>
      <c r="J38" s="347"/>
      <c r="K38" s="347"/>
      <c r="L38" s="347"/>
      <c r="M38" s="348"/>
      <c r="N38" s="497" t="n">
        <f>S38</f>
        <v>-9.03010736E8</v>
      </c>
      <c r="O38" s="498"/>
      <c r="P38" s="350"/>
      <c r="Q38" s="351"/>
      <c r="R38" s="350"/>
      <c r="S38" s="349" t="n">
        <v>-9.03010736E8</v>
      </c>
      <c r="T38" s="253"/>
    </row>
    <row r="39" spans="2:20" s="5" customFormat="1" ht="15.6" hidden="1" customHeight="1" outlineLevel="1">
      <c r="B39" s="296"/>
      <c r="C39" s="344"/>
      <c r="D39" s="352" t="s">
        <v>77</v>
      </c>
      <c r="E39" s="352"/>
      <c r="F39" s="352"/>
      <c r="G39" s="339"/>
      <c r="H39" s="339"/>
      <c r="I39" s="339"/>
      <c r="J39" s="339"/>
      <c r="K39" s="339"/>
      <c r="L39" s="339"/>
      <c r="M39" s="340"/>
      <c r="N39" s="499"/>
      <c r="O39" s="500"/>
      <c r="P39" s="353"/>
      <c r="Q39" s="333" t="n">
        <v>-8.01007737E8</v>
      </c>
      <c r="R39" s="334"/>
      <c r="S39" s="333" t="n">
        <v>8.01007737E8</v>
      </c>
      <c r="T39" s="253"/>
    </row>
    <row r="40" spans="2:20" s="5" customFormat="1" ht="15.6" hidden="1" customHeight="1" outlineLevel="1">
      <c r="B40" s="289"/>
      <c r="C40" s="330"/>
      <c r="D40" s="352"/>
      <c r="E40" s="352" t="s">
        <v>78</v>
      </c>
      <c r="F40" s="339"/>
      <c r="G40" s="339"/>
      <c r="H40" s="339"/>
      <c r="I40" s="339"/>
      <c r="J40" s="339"/>
      <c r="K40" s="339"/>
      <c r="L40" s="339"/>
      <c r="M40" s="340"/>
      <c r="N40" s="499"/>
      <c r="O40" s="500"/>
      <c r="P40" s="353"/>
      <c r="Q40" s="333" t="n">
        <v>3.61513575E8</v>
      </c>
      <c r="R40" s="334"/>
      <c r="S40" s="333" t="n">
        <v>-3.61513575E8</v>
      </c>
      <c r="T40" s="253"/>
    </row>
    <row r="41" spans="2:20" s="5" customFormat="1" ht="15.6" hidden="1" customHeight="1" outlineLevel="1">
      <c r="B41" s="289"/>
      <c r="C41" s="330"/>
      <c r="D41" s="352"/>
      <c r="E41" s="352" t="s">
        <v>79</v>
      </c>
      <c r="F41" s="352"/>
      <c r="G41" s="339"/>
      <c r="H41" s="339"/>
      <c r="I41" s="339"/>
      <c r="J41" s="339"/>
      <c r="K41" s="339"/>
      <c r="L41" s="339"/>
      <c r="M41" s="340"/>
      <c r="N41" s="499"/>
      <c r="O41" s="500"/>
      <c r="P41" s="353"/>
      <c r="Q41" s="333" t="n">
        <v>-1.131942377E9</v>
      </c>
      <c r="R41" s="334"/>
      <c r="S41" s="333" t="n">
        <v>1.131942377E9</v>
      </c>
      <c r="T41" s="253"/>
    </row>
    <row r="42" spans="2:20" s="5" customFormat="1" ht="15.6" hidden="1" customHeight="1" outlineLevel="1">
      <c r="B42" s="289"/>
      <c r="C42" s="330"/>
      <c r="D42" s="352"/>
      <c r="E42" s="352" t="s">
        <v>80</v>
      </c>
      <c r="F42" s="352"/>
      <c r="G42" s="339"/>
      <c r="H42" s="339"/>
      <c r="I42" s="339"/>
      <c r="J42" s="339"/>
      <c r="K42" s="339"/>
      <c r="L42" s="339"/>
      <c r="M42" s="340"/>
      <c r="N42" s="499"/>
      <c r="O42" s="500"/>
      <c r="P42" s="353"/>
      <c r="Q42" s="333" t="n">
        <v>1.25502413E8</v>
      </c>
      <c r="R42" s="334"/>
      <c r="S42" s="333" t="n">
        <v>-1.25502413E8</v>
      </c>
      <c r="T42" s="253"/>
    </row>
    <row r="43" spans="2:20" s="5" customFormat="1" ht="15.6" hidden="1" customHeight="1" outlineLevel="1">
      <c r="B43" s="289"/>
      <c r="C43" s="330"/>
      <c r="D43" s="352"/>
      <c r="E43" s="352" t="s">
        <v>81</v>
      </c>
      <c r="F43" s="352"/>
      <c r="G43" s="339"/>
      <c r="H43" s="354"/>
      <c r="I43" s="339"/>
      <c r="J43" s="339"/>
      <c r="K43" s="339"/>
      <c r="L43" s="339"/>
      <c r="M43" s="340"/>
      <c r="N43" s="499"/>
      <c r="O43" s="500"/>
      <c r="P43" s="353"/>
      <c r="Q43" s="333" t="n">
        <v>-1.56081348E8</v>
      </c>
      <c r="R43" s="334"/>
      <c r="S43" s="333" t="n">
        <v>1.56081348E8</v>
      </c>
      <c r="T43" s="253"/>
    </row>
    <row r="44" spans="2:20" s="5" customFormat="1" ht="15.6" hidden="1" customHeight="1" outlineLevel="1">
      <c r="B44" s="289"/>
      <c r="C44" s="330"/>
      <c r="D44" s="352" t="s">
        <v>82</v>
      </c>
      <c r="E44" s="355"/>
      <c r="F44" s="355"/>
      <c r="G44" s="355"/>
      <c r="H44" s="355"/>
      <c r="I44" s="355"/>
      <c r="J44" s="355"/>
      <c r="K44" s="355"/>
      <c r="L44" s="355"/>
      <c r="M44" s="356"/>
      <c r="N44" s="482" t="n">
        <f>Q44</f>
        <v>0.0</v>
      </c>
      <c r="O44" s="483"/>
      <c r="P44" s="334"/>
      <c r="Q44" s="333" t="n">
        <v>0.0</v>
      </c>
      <c r="R44" s="334"/>
      <c r="S44" s="335"/>
      <c r="T44" s="253"/>
    </row>
    <row r="45" spans="2:20" s="5" customFormat="1" ht="15.6" hidden="1" customHeight="1" outlineLevel="1">
      <c r="B45" s="289"/>
      <c r="C45" s="330"/>
      <c r="D45" s="352" t="s">
        <v>83</v>
      </c>
      <c r="E45" s="357"/>
      <c r="F45" s="355"/>
      <c r="G45" s="355"/>
      <c r="H45" s="355"/>
      <c r="I45" s="355"/>
      <c r="J45" s="355"/>
      <c r="K45" s="355"/>
      <c r="L45" s="355"/>
      <c r="M45" s="356"/>
      <c r="N45" s="482" t="n">
        <f>Q45</f>
        <v>1489734.0</v>
      </c>
      <c r="O45" s="483"/>
      <c r="P45" s="334"/>
      <c r="Q45" s="333" t="n">
        <v>1489734.0</v>
      </c>
      <c r="R45" s="334"/>
      <c r="S45" s="335"/>
      <c r="T45" s="253"/>
    </row>
    <row r="46" spans="2:20" s="5" customFormat="1" ht="15.6" hidden="1" customHeight="1" outlineLevel="1">
      <c r="B46" s="289"/>
      <c r="C46" s="324"/>
      <c r="D46" s="341" t="s">
        <v>16</v>
      </c>
      <c r="E46" s="358"/>
      <c r="F46" s="358"/>
      <c r="G46" s="359"/>
      <c r="H46" s="359"/>
      <c r="I46" s="359"/>
      <c r="J46" s="359"/>
      <c r="K46" s="359"/>
      <c r="L46" s="359"/>
      <c r="M46" s="360"/>
      <c r="N46" s="491" t="n">
        <f>IF(ISERROR(Q46+S46),0,Q46+S46)</f>
        <v>-1014000.0</v>
      </c>
      <c r="O46" s="492"/>
      <c r="P46" s="353"/>
      <c r="Q46" s="333" t="n">
        <v>0.0</v>
      </c>
      <c r="R46" s="334"/>
      <c r="S46" s="361" t="n">
        <v>-1014000.0</v>
      </c>
      <c r="T46" s="254"/>
    </row>
    <row r="47" spans="2:20" s="5" customFormat="1" ht="15.6" hidden="1" customHeight="1" outlineLevel="1" thickBot="1">
      <c r="B47" s="289"/>
      <c r="C47" s="344"/>
      <c r="D47" s="362" t="s">
        <v>84</v>
      </c>
      <c r="E47" s="363"/>
      <c r="F47" s="364"/>
      <c r="G47" s="364"/>
      <c r="H47" s="365"/>
      <c r="I47" s="364"/>
      <c r="J47" s="364"/>
      <c r="K47" s="364"/>
      <c r="L47" s="364"/>
      <c r="M47" s="366"/>
      <c r="N47" s="501" t="n">
        <f>IF(ISERROR(Q47+S47),0,Q47+S47)</f>
        <v>-9.02535002E8</v>
      </c>
      <c r="O47" s="502"/>
      <c r="P47" s="369"/>
      <c r="Q47" s="367" t="n">
        <v>-7.99518003E8</v>
      </c>
      <c r="R47" s="368"/>
      <c r="S47" s="370" t="n">
        <v>-1.03016999E8</v>
      </c>
      <c r="T47" s="254"/>
    </row>
    <row r="48" spans="2:20" s="5" customFormat="1" ht="15.6" hidden="1" customHeight="1" outlineLevel="1" thickBot="1">
      <c r="B48" s="294"/>
      <c r="C48" s="371" t="s">
        <v>85</v>
      </c>
      <c r="D48" s="372"/>
      <c r="E48" s="373"/>
      <c r="F48" s="373"/>
      <c r="G48" s="374"/>
      <c r="H48" s="374"/>
      <c r="I48" s="374"/>
      <c r="J48" s="374"/>
      <c r="K48" s="374"/>
      <c r="L48" s="374"/>
      <c r="M48" s="375"/>
      <c r="N48" s="495" t="n">
        <f>IF(ISERROR(Q48+S48),0,Q48+S48)</f>
        <v>4.4756647752E10</v>
      </c>
      <c r="O48" s="496"/>
      <c r="P48" s="378"/>
      <c r="Q48" s="376" t="n">
        <v>4.9327494704E10</v>
      </c>
      <c r="R48" s="377"/>
      <c r="S48" s="379" t="n">
        <v>-4.570846952E9</v>
      </c>
      <c r="T48" s="255"/>
    </row>
    <row r="49" spans="3:13" s="5" customFormat="1" ht="15.6" customHeight="1" collapsed="1"/>
    <row r="50" spans="3:13" s="5" customFormat="1" ht="15.6" customHeight="1"/>
    <row r="51" spans="3:13" s="5" customFormat="1" ht="15.6" customHeight="1"/>
    <row r="52" spans="3:13" s="5" customFormat="1" ht="15.6" customHeight="1"/>
    <row r="53" spans="3:13" s="5" customFormat="1" ht="15.6" customHeight="1"/>
    <row r="54" spans="3:13" s="5" customFormat="1" ht="15.6" customHeight="1"/>
    <row r="55" spans="3:13" s="5" customFormat="1" ht="15.6" customHeight="1"/>
    <row r="56" spans="3:13" s="5" customFormat="1" ht="15.6" customHeight="1"/>
    <row r="57" spans="3:13" s="5" customFormat="1" ht="12.75"/>
    <row r="58" spans="3:13" s="5" customFormat="1" ht="12.75"/>
    <row r="59" spans="3:13" s="5" customFormat="1" ht="12.75">
      <c r="C59" s="7"/>
      <c r="D59" s="7"/>
      <c r="E59" s="7"/>
      <c r="F59" s="7"/>
      <c r="G59" s="7"/>
      <c r="H59" s="7"/>
      <c r="I59" s="7"/>
      <c r="J59" s="7"/>
      <c r="K59" s="7"/>
      <c r="L59" s="7"/>
      <c r="M59" s="7"/>
    </row>
    <row r="60" spans="3:13" s="5" customFormat="1" ht="15.6" customHeight="1">
      <c r="C60" s="4"/>
      <c r="D60" s="4"/>
      <c r="E60" s="4"/>
      <c r="F60" s="4"/>
      <c r="G60" s="4"/>
      <c r="H60" s="4"/>
      <c r="I60" s="4"/>
      <c r="J60" s="4"/>
      <c r="K60" s="4"/>
      <c r="L60" s="4"/>
      <c r="M60" s="4"/>
    </row>
    <row r="61" spans="3:13" s="5" customFormat="1" ht="15.6" customHeight="1">
      <c r="C61" s="1"/>
      <c r="D61" s="1"/>
      <c r="E61" s="1"/>
      <c r="F61" s="1"/>
      <c r="G61" s="1"/>
      <c r="H61" s="1"/>
      <c r="I61" s="1"/>
      <c r="J61" s="1"/>
      <c r="K61" s="1"/>
      <c r="L61" s="1"/>
      <c r="M61" s="1"/>
    </row>
    <row r="62" spans="3:13" s="5" customFormat="1" ht="15.6" customHeight="1">
      <c r="C62" s="1"/>
      <c r="D62" s="1"/>
      <c r="E62" s="1"/>
      <c r="F62" s="1"/>
      <c r="G62" s="1"/>
      <c r="H62" s="1"/>
      <c r="I62" s="1"/>
      <c r="J62" s="1"/>
      <c r="K62" s="1"/>
      <c r="L62" s="1"/>
      <c r="M62" s="1"/>
    </row>
    <row r="63" spans="3:13" s="5" customFormat="1" ht="15.6" customHeight="1"/>
    <row r="64" spans="3:13" s="5" customFormat="1" ht="15.6" customHeight="1"/>
    <row r="65" spans="3:20" s="4" customFormat="1" ht="12.95" customHeight="1">
      <c r="C65" s="5"/>
      <c r="D65" s="5"/>
      <c r="E65" s="5"/>
      <c r="F65" s="5"/>
      <c r="G65" s="5"/>
      <c r="H65" s="5"/>
      <c r="I65" s="5"/>
      <c r="J65" s="5"/>
      <c r="K65" s="5"/>
      <c r="L65" s="5"/>
      <c r="M65" s="5"/>
      <c r="N65" s="5"/>
      <c r="O65" s="5"/>
      <c r="P65" s="5"/>
      <c r="Q65" s="5"/>
      <c r="R65" s="5"/>
      <c r="S65" s="5"/>
      <c r="T65" s="5"/>
    </row>
    <row r="66" spans="3:20" ht="18" customHeight="1">
      <c r="C66" s="5"/>
      <c r="D66" s="5"/>
      <c r="E66" s="5"/>
      <c r="F66" s="5"/>
      <c r="G66" s="5"/>
      <c r="H66" s="5"/>
      <c r="I66" s="5"/>
      <c r="J66" s="5"/>
      <c r="K66" s="5"/>
      <c r="L66" s="5"/>
      <c r="M66" s="5"/>
      <c r="N66" s="4"/>
      <c r="O66" s="4"/>
      <c r="P66" s="4"/>
      <c r="Q66" s="4"/>
      <c r="R66" s="4"/>
      <c r="S66" s="4"/>
      <c r="T66" s="4"/>
    </row>
    <row r="67" spans="3:20" ht="27" customHeight="1">
      <c r="C67" s="5"/>
      <c r="D67" s="5"/>
      <c r="E67" s="5"/>
      <c r="F67" s="5"/>
      <c r="G67" s="5"/>
      <c r="H67" s="5"/>
      <c r="I67" s="5"/>
      <c r="J67" s="5"/>
      <c r="K67" s="5"/>
      <c r="L67" s="5"/>
      <c r="M67" s="5"/>
    </row>
    <row r="68" spans="3:20" s="5" customFormat="1" ht="18" customHeight="1">
      <c r="N68" s="1"/>
      <c r="O68" s="1"/>
      <c r="P68" s="1"/>
      <c r="Q68" s="1"/>
      <c r="R68" s="1"/>
      <c r="S68" s="1"/>
      <c r="T68" s="1"/>
    </row>
    <row r="69" spans="3:20" s="5" customFormat="1" ht="18" customHeight="1"/>
    <row r="70" spans="3:20" s="5" customFormat="1" ht="18" customHeight="1"/>
    <row r="71" spans="3:20" s="5" customFormat="1" ht="18" customHeight="1"/>
    <row r="72" spans="3:20" s="5" customFormat="1" ht="18" customHeight="1"/>
    <row r="73" spans="3:20" s="5" customFormat="1" ht="18" customHeight="1"/>
    <row r="74" spans="3:20" s="5" customFormat="1" ht="18" customHeight="1"/>
    <row r="75" spans="3:20" s="5" customFormat="1" ht="18" customHeight="1"/>
    <row r="76" spans="3:20" s="5" customFormat="1" ht="18" customHeight="1"/>
    <row r="77" spans="3:20" s="5" customFormat="1" ht="18" customHeight="1"/>
    <row r="78" spans="3:20" s="5" customFormat="1" ht="18" customHeight="1"/>
    <row r="79" spans="3:20" s="5" customFormat="1" ht="18" customHeight="1"/>
    <row r="80" spans="3:20" s="5" customFormat="1" ht="18" customHeight="1"/>
    <row r="81" s="5" customFormat="1" ht="18" customHeight="1"/>
    <row r="82" s="5" customFormat="1" ht="18" customHeight="1"/>
    <row r="83" s="5" customFormat="1" ht="18" customHeight="1"/>
    <row r="84" s="5" customFormat="1" ht="18" customHeight="1"/>
    <row r="85" s="5" customFormat="1" ht="18" customHeight="1"/>
    <row r="86" s="5" customFormat="1" ht="18" customHeight="1"/>
    <row r="87" s="5" customFormat="1" ht="18" customHeight="1"/>
    <row r="88" s="5" customFormat="1" ht="18" customHeight="1"/>
    <row r="89" s="5" customFormat="1" ht="18" customHeight="1"/>
    <row r="90" s="5" customFormat="1" ht="18" customHeight="1"/>
    <row r="91" s="5" customFormat="1" ht="18" customHeight="1"/>
    <row r="92" s="5" customFormat="1" ht="18" customHeight="1"/>
    <row r="93" s="5" customFormat="1" ht="18" customHeight="1"/>
    <row r="94" s="5" customFormat="1" ht="18" customHeight="1"/>
    <row r="95" s="5" customFormat="1" ht="18" customHeight="1"/>
    <row r="96" s="5" customFormat="1" ht="18" customHeight="1"/>
    <row r="97" spans="3:20" s="5" customFormat="1" ht="18" customHeight="1"/>
    <row r="98" spans="3:20" s="5" customFormat="1" ht="18" customHeight="1"/>
    <row r="99" spans="3:20" s="7" customFormat="1" ht="18" customHeight="1">
      <c r="C99" s="5"/>
      <c r="D99" s="5"/>
      <c r="E99" s="5"/>
      <c r="F99" s="5"/>
      <c r="G99" s="5"/>
      <c r="H99" s="5"/>
      <c r="I99" s="5"/>
      <c r="J99" s="5"/>
      <c r="K99" s="5"/>
      <c r="L99" s="5"/>
      <c r="M99" s="5"/>
      <c r="N99" s="5"/>
      <c r="O99" s="5"/>
      <c r="P99" s="5"/>
      <c r="Q99" s="5"/>
      <c r="R99" s="5"/>
      <c r="S99" s="5"/>
      <c r="T99" s="5"/>
    </row>
    <row r="100" spans="3:20" s="4" customFormat="1" ht="12.95" customHeight="1">
      <c r="C100" s="5"/>
      <c r="D100" s="5"/>
      <c r="E100" s="5"/>
      <c r="F100" s="5"/>
      <c r="G100" s="5"/>
      <c r="H100" s="5"/>
      <c r="I100" s="5"/>
      <c r="J100" s="5"/>
      <c r="K100" s="5"/>
      <c r="L100" s="5"/>
      <c r="M100" s="5"/>
      <c r="N100" s="7"/>
      <c r="O100" s="7"/>
      <c r="P100" s="7"/>
      <c r="Q100" s="7"/>
      <c r="R100" s="7"/>
      <c r="S100" s="7"/>
      <c r="T100" s="7"/>
    </row>
    <row r="101" spans="3:20" ht="18" customHeight="1">
      <c r="C101" s="5"/>
      <c r="D101" s="5"/>
      <c r="E101" s="5"/>
      <c r="F101" s="5"/>
      <c r="G101" s="5"/>
      <c r="H101" s="5"/>
      <c r="I101" s="5"/>
      <c r="J101" s="5"/>
      <c r="K101" s="5"/>
      <c r="L101" s="5"/>
      <c r="M101" s="5"/>
      <c r="N101" s="4"/>
      <c r="O101" s="4"/>
      <c r="P101" s="4"/>
      <c r="Q101" s="4"/>
      <c r="R101" s="4"/>
      <c r="S101" s="4"/>
      <c r="T101" s="4"/>
    </row>
    <row r="102" spans="3:20" ht="27" customHeight="1">
      <c r="C102" s="5"/>
      <c r="D102" s="5"/>
      <c r="E102" s="5"/>
      <c r="F102" s="5"/>
      <c r="G102" s="5"/>
      <c r="H102" s="5"/>
      <c r="I102" s="5"/>
      <c r="J102" s="5"/>
      <c r="K102" s="5"/>
      <c r="L102" s="5"/>
      <c r="M102" s="5"/>
    </row>
    <row r="103" spans="3:20" s="5" customFormat="1" ht="18" customHeight="1">
      <c r="N103" s="1"/>
      <c r="O103" s="1"/>
      <c r="P103" s="1"/>
      <c r="Q103" s="1"/>
      <c r="R103" s="1"/>
      <c r="S103" s="1"/>
      <c r="T103" s="1"/>
    </row>
    <row r="104" spans="3:20" s="5" customFormat="1" ht="18" customHeight="1"/>
    <row r="105" spans="3:20" s="5" customFormat="1" ht="18" customHeight="1"/>
    <row r="106" spans="3:20" s="5" customFormat="1" ht="18" customHeight="1"/>
    <row r="107" spans="3:20" s="5" customFormat="1" ht="18" customHeight="1"/>
    <row r="108" spans="3:20" s="5" customFormat="1" ht="18" customHeight="1"/>
    <row r="109" spans="3:20" s="5" customFormat="1" ht="18" customHeight="1"/>
    <row r="110" spans="3:20" s="5" customFormat="1" ht="18" customHeight="1"/>
    <row r="111" spans="3:20" s="5" customFormat="1" ht="18" customHeight="1"/>
    <row r="112" spans="3:20" s="5" customFormat="1" ht="18" customHeight="1"/>
    <row r="113" spans="3:13" s="5" customFormat="1" ht="18" customHeight="1">
      <c r="C113" s="8"/>
      <c r="D113" s="8"/>
      <c r="E113" s="8"/>
      <c r="F113" s="8"/>
      <c r="G113" s="8"/>
      <c r="H113" s="8"/>
      <c r="I113" s="8"/>
      <c r="J113" s="8"/>
      <c r="K113" s="8"/>
      <c r="L113" s="8"/>
      <c r="M113" s="8"/>
    </row>
    <row r="114" spans="3:13" s="5" customFormat="1" ht="18" customHeight="1">
      <c r="C114" s="4"/>
      <c r="D114" s="4"/>
      <c r="E114" s="4"/>
      <c r="F114" s="4"/>
      <c r="G114" s="4"/>
      <c r="H114" s="4"/>
      <c r="I114" s="4"/>
      <c r="J114" s="4"/>
      <c r="K114" s="4"/>
      <c r="L114" s="4"/>
      <c r="M114" s="4"/>
    </row>
    <row r="115" spans="3:13" s="5" customFormat="1" ht="18" customHeight="1">
      <c r="C115" s="1"/>
      <c r="D115" s="1"/>
      <c r="E115" s="1"/>
      <c r="F115" s="1"/>
      <c r="G115" s="1"/>
      <c r="H115" s="1"/>
      <c r="I115" s="1"/>
      <c r="J115" s="1"/>
      <c r="K115" s="1"/>
      <c r="L115" s="1"/>
      <c r="M115" s="1"/>
    </row>
    <row r="116" spans="3:13" s="5" customFormat="1" ht="18" customHeight="1">
      <c r="C116" s="1"/>
      <c r="D116" s="1"/>
      <c r="E116" s="1"/>
      <c r="F116" s="1"/>
      <c r="G116" s="1"/>
      <c r="H116" s="1"/>
      <c r="I116" s="1"/>
      <c r="J116" s="1"/>
      <c r="K116" s="1"/>
      <c r="L116" s="1"/>
      <c r="M116" s="1"/>
    </row>
    <row r="117" spans="3:13" s="5" customFormat="1" ht="18" customHeight="1"/>
    <row r="118" spans="3:13" s="5" customFormat="1" ht="18" customHeight="1"/>
    <row r="119" spans="3:13" s="5" customFormat="1" ht="18" customHeight="1"/>
    <row r="120" spans="3:13" s="5" customFormat="1" ht="18" customHeight="1"/>
    <row r="121" spans="3:13" s="5" customFormat="1" ht="18" customHeight="1"/>
    <row r="122" spans="3:13" s="5" customFormat="1" ht="18" customHeight="1"/>
    <row r="123" spans="3:13" s="5" customFormat="1" ht="18" customHeight="1"/>
    <row r="124" spans="3:13" s="5" customFormat="1" ht="18" customHeight="1"/>
    <row r="125" spans="3:13" s="5" customFormat="1" ht="18" customHeight="1"/>
    <row r="126" spans="3:13" s="5" customFormat="1" ht="18" customHeight="1"/>
    <row r="127" spans="3:13" s="5" customFormat="1" ht="18" customHeight="1"/>
    <row r="128" spans="3:13" s="5" customFormat="1" ht="18" customHeight="1"/>
    <row r="129" spans="3:20" s="5" customFormat="1" ht="18" customHeight="1"/>
    <row r="130" spans="3:20" s="5" customFormat="1" ht="18" customHeight="1"/>
    <row r="131" spans="3:20" s="5" customFormat="1" ht="18" customHeight="1"/>
    <row r="132" spans="3:20" s="5" customFormat="1" ht="18" customHeight="1"/>
    <row r="133" spans="3:20" s="5" customFormat="1" ht="18" customHeight="1"/>
    <row r="134" spans="3:20" s="5" customFormat="1" ht="18" customHeight="1"/>
    <row r="135" spans="3:20" s="5" customFormat="1" ht="18" customHeight="1"/>
    <row r="136" spans="3:20" s="5" customFormat="1" ht="18" customHeight="1"/>
    <row r="137" spans="3:20" s="5" customFormat="1" ht="18" customHeight="1"/>
    <row r="138" spans="3:20" s="5" customFormat="1" ht="18" customHeight="1"/>
    <row r="139" spans="3:20" s="5" customFormat="1" ht="18" customHeight="1"/>
    <row r="140" spans="3:20" s="5" customFormat="1" ht="18" customHeight="1"/>
    <row r="141" spans="3:20" s="7" customFormat="1" ht="18" customHeight="1">
      <c r="C141" s="5"/>
      <c r="D141" s="5"/>
      <c r="E141" s="5"/>
      <c r="F141" s="5"/>
      <c r="G141" s="5"/>
      <c r="H141" s="5"/>
      <c r="I141" s="5"/>
      <c r="J141" s="5"/>
      <c r="K141" s="5"/>
      <c r="L141" s="5"/>
      <c r="M141" s="5"/>
      <c r="N141" s="5"/>
      <c r="O141" s="5"/>
      <c r="P141" s="5"/>
      <c r="Q141" s="5"/>
      <c r="R141" s="5"/>
      <c r="S141" s="5"/>
      <c r="T141" s="5"/>
    </row>
    <row r="142" spans="3:20" s="4" customFormat="1" ht="12.95" customHeight="1">
      <c r="C142" s="5"/>
      <c r="D142" s="5"/>
      <c r="E142" s="5"/>
      <c r="F142" s="5"/>
      <c r="G142" s="5"/>
      <c r="H142" s="5"/>
      <c r="I142" s="5"/>
      <c r="J142" s="5"/>
      <c r="K142" s="5"/>
      <c r="L142" s="5"/>
      <c r="M142" s="5"/>
      <c r="N142" s="7"/>
      <c r="O142" s="7"/>
      <c r="P142" s="7"/>
      <c r="Q142" s="7"/>
      <c r="R142" s="7"/>
      <c r="S142" s="7"/>
      <c r="T142" s="7"/>
    </row>
    <row r="143" spans="3:20" ht="18" customHeight="1">
      <c r="C143" s="5"/>
      <c r="D143" s="5"/>
      <c r="E143" s="5"/>
      <c r="F143" s="5"/>
      <c r="G143" s="5"/>
      <c r="H143" s="5"/>
      <c r="I143" s="5"/>
      <c r="J143" s="5"/>
      <c r="K143" s="5"/>
      <c r="L143" s="5"/>
      <c r="M143" s="5"/>
      <c r="N143" s="4"/>
      <c r="O143" s="4"/>
      <c r="P143" s="4"/>
      <c r="Q143" s="4"/>
      <c r="R143" s="4"/>
      <c r="S143" s="4"/>
      <c r="T143" s="4"/>
    </row>
    <row r="144" spans="3:20" ht="27" customHeight="1">
      <c r="C144" s="5"/>
      <c r="D144" s="5"/>
      <c r="E144" s="5"/>
      <c r="F144" s="5"/>
      <c r="G144" s="5"/>
      <c r="H144" s="5"/>
      <c r="I144" s="5"/>
      <c r="J144" s="5"/>
      <c r="K144" s="5"/>
      <c r="L144" s="5"/>
      <c r="M144" s="5"/>
    </row>
    <row r="145" spans="14:20" s="5" customFormat="1" ht="14.45" customHeight="1">
      <c r="N145" s="1"/>
      <c r="O145" s="1"/>
      <c r="P145" s="1"/>
      <c r="Q145" s="1"/>
      <c r="R145" s="1"/>
      <c r="S145" s="1"/>
      <c r="T145" s="1"/>
    </row>
    <row r="146" spans="14:20" s="5" customFormat="1" ht="14.45" customHeight="1"/>
    <row r="147" spans="14:20" s="5" customFormat="1" ht="14.45" customHeight="1"/>
    <row r="148" spans="14:20" s="5" customFormat="1" ht="14.45" customHeight="1"/>
    <row r="149" spans="14:20" s="5" customFormat="1" ht="14.45" customHeight="1"/>
    <row r="150" spans="14:20" s="5" customFormat="1" ht="14.45" customHeight="1"/>
    <row r="151" spans="14:20" s="5" customFormat="1" ht="14.45" customHeight="1"/>
    <row r="152" spans="14:20" s="5" customFormat="1" ht="14.45" customHeight="1"/>
    <row r="153" spans="14:20" s="5" customFormat="1" ht="14.45" customHeight="1"/>
    <row r="154" spans="14:20" s="5" customFormat="1" ht="14.45" customHeight="1"/>
    <row r="155" spans="14:20" s="5" customFormat="1" ht="14.45" customHeight="1"/>
    <row r="156" spans="14:20" s="5" customFormat="1" ht="14.45" customHeight="1"/>
    <row r="157" spans="14:20" s="5" customFormat="1" ht="14.45" customHeight="1"/>
    <row r="158" spans="14:20" s="5" customFormat="1" ht="14.45" customHeight="1"/>
    <row r="159" spans="14:20" s="5" customFormat="1" ht="14.45" customHeight="1"/>
    <row r="160" spans="14:20" s="5" customFormat="1" ht="14.45" customHeight="1"/>
    <row r="161" spans="3:13" s="5" customFormat="1" ht="14.45" customHeight="1"/>
    <row r="162" spans="3:13" s="5" customFormat="1" ht="14.45" customHeight="1"/>
    <row r="163" spans="3:13" s="5" customFormat="1" ht="14.45" customHeight="1"/>
    <row r="164" spans="3:13" s="5" customFormat="1" ht="14.45" customHeight="1"/>
    <row r="165" spans="3:13" s="5" customFormat="1" ht="14.45" customHeight="1"/>
    <row r="166" spans="3:13" s="5" customFormat="1" ht="14.45" customHeight="1"/>
    <row r="167" spans="3:13" s="5" customFormat="1" ht="14.45" customHeight="1"/>
    <row r="168" spans="3:13" s="5" customFormat="1" ht="14.45" customHeight="1"/>
    <row r="169" spans="3:13" s="5" customFormat="1" ht="14.45" customHeight="1"/>
    <row r="170" spans="3:13" s="5" customFormat="1" ht="14.45" customHeight="1"/>
    <row r="171" spans="3:13" s="5" customFormat="1" ht="14.45" customHeight="1"/>
    <row r="172" spans="3:13" s="5" customFormat="1" ht="14.45" customHeight="1">
      <c r="D172" s="11"/>
      <c r="E172" s="11"/>
      <c r="F172" s="11"/>
      <c r="G172" s="11"/>
      <c r="H172" s="11"/>
      <c r="I172" s="11"/>
      <c r="J172" s="11"/>
      <c r="K172" s="11"/>
      <c r="L172" s="11"/>
      <c r="M172" s="11"/>
    </row>
    <row r="173" spans="3:13" s="5" customFormat="1" ht="14.45" customHeight="1">
      <c r="C173" s="9"/>
      <c r="D173" s="9"/>
      <c r="E173" s="9"/>
      <c r="F173" s="9"/>
      <c r="G173" s="9"/>
      <c r="H173" s="9"/>
      <c r="I173" s="9"/>
      <c r="J173" s="9"/>
      <c r="K173" s="9"/>
      <c r="L173" s="9"/>
      <c r="M173" s="9"/>
    </row>
    <row r="174" spans="3:13" s="5" customFormat="1" ht="14.45" customHeight="1">
      <c r="C174" s="1"/>
      <c r="D174" s="1"/>
      <c r="E174" s="1"/>
      <c r="F174" s="1"/>
      <c r="G174" s="1"/>
      <c r="H174" s="1"/>
      <c r="I174" s="1"/>
      <c r="J174" s="1"/>
      <c r="K174" s="1"/>
      <c r="L174" s="1"/>
      <c r="M174" s="1"/>
    </row>
    <row r="175" spans="3:13" s="5" customFormat="1" ht="14.45" customHeight="1">
      <c r="C175" s="14"/>
      <c r="D175" s="14"/>
      <c r="E175" s="14"/>
      <c r="F175" s="14"/>
      <c r="G175" s="14"/>
      <c r="H175" s="14"/>
      <c r="I175" s="14"/>
      <c r="J175" s="14"/>
      <c r="K175" s="14"/>
      <c r="L175" s="14"/>
      <c r="M175" s="14"/>
    </row>
    <row r="176" spans="3:13" s="5" customFormat="1" ht="14.45" customHeight="1">
      <c r="C176" s="14"/>
      <c r="D176" s="14"/>
      <c r="E176" s="14"/>
      <c r="F176" s="14"/>
      <c r="G176" s="14"/>
      <c r="H176" s="14"/>
      <c r="I176" s="14"/>
      <c r="J176" s="14"/>
      <c r="K176" s="14"/>
      <c r="L176" s="14"/>
      <c r="M176" s="14"/>
    </row>
    <row r="177" spans="3:13" s="5" customFormat="1" ht="14.45" customHeight="1">
      <c r="C177" s="14"/>
      <c r="D177" s="14"/>
      <c r="E177" s="14"/>
      <c r="F177" s="14"/>
      <c r="G177" s="14"/>
      <c r="H177" s="14"/>
      <c r="I177" s="14"/>
      <c r="J177" s="14"/>
      <c r="K177" s="14"/>
      <c r="L177" s="14"/>
      <c r="M177" s="14"/>
    </row>
    <row r="178" spans="3:13" s="5" customFormat="1" ht="14.45" customHeight="1">
      <c r="C178" s="14"/>
      <c r="D178" s="14"/>
      <c r="E178" s="14"/>
      <c r="F178" s="14"/>
      <c r="G178" s="14"/>
      <c r="H178" s="14"/>
      <c r="I178" s="14"/>
      <c r="J178" s="14"/>
      <c r="K178" s="14"/>
      <c r="L178" s="14"/>
      <c r="M178" s="14"/>
    </row>
    <row r="179" spans="3:13" s="5" customFormat="1" ht="14.45" customHeight="1">
      <c r="C179" s="14"/>
      <c r="D179" s="14"/>
      <c r="E179" s="14"/>
      <c r="F179" s="14"/>
      <c r="G179" s="14"/>
      <c r="H179" s="14"/>
      <c r="I179" s="14"/>
      <c r="J179" s="14"/>
      <c r="K179" s="14"/>
      <c r="L179" s="14"/>
      <c r="M179" s="14"/>
    </row>
    <row r="180" spans="3:13" s="5" customFormat="1" ht="14.45" customHeight="1">
      <c r="C180" s="14"/>
      <c r="D180" s="14"/>
      <c r="E180" s="14"/>
      <c r="F180" s="14"/>
      <c r="G180" s="14"/>
      <c r="H180" s="14"/>
      <c r="I180" s="14"/>
      <c r="J180" s="14"/>
      <c r="K180" s="14"/>
      <c r="L180" s="14"/>
      <c r="M180" s="14"/>
    </row>
    <row r="181" spans="3:13" s="5" customFormat="1" ht="14.45" customHeight="1">
      <c r="C181" s="14"/>
      <c r="D181" s="14"/>
      <c r="E181" s="14"/>
      <c r="F181" s="14"/>
      <c r="G181" s="14"/>
      <c r="H181" s="14"/>
      <c r="I181" s="14"/>
      <c r="J181" s="14"/>
      <c r="K181" s="14"/>
      <c r="L181" s="14"/>
      <c r="M181" s="14"/>
    </row>
    <row r="182" spans="3:13" s="5" customFormat="1" ht="14.45" customHeight="1">
      <c r="C182" s="14"/>
      <c r="D182" s="14"/>
      <c r="E182" s="14"/>
      <c r="F182" s="14"/>
      <c r="G182" s="14"/>
      <c r="H182" s="14"/>
      <c r="I182" s="14"/>
      <c r="J182" s="14"/>
      <c r="K182" s="14"/>
      <c r="L182" s="14"/>
      <c r="M182" s="14"/>
    </row>
    <row r="183" spans="3:13" s="5" customFormat="1" ht="14.45" customHeight="1">
      <c r="C183" s="14"/>
      <c r="D183" s="14"/>
      <c r="E183" s="14"/>
      <c r="F183" s="14"/>
      <c r="G183" s="14"/>
      <c r="H183" s="14"/>
      <c r="I183" s="14"/>
      <c r="J183" s="14"/>
      <c r="K183" s="14"/>
      <c r="L183" s="14"/>
      <c r="M183" s="14"/>
    </row>
    <row r="184" spans="3:13" s="5" customFormat="1" ht="14.45" customHeight="1">
      <c r="C184" s="14"/>
      <c r="D184" s="14"/>
      <c r="E184" s="14"/>
      <c r="F184" s="14"/>
      <c r="G184" s="14"/>
      <c r="H184" s="14"/>
      <c r="I184" s="14"/>
      <c r="J184" s="14"/>
      <c r="K184" s="14"/>
      <c r="L184" s="14"/>
      <c r="M184" s="14"/>
    </row>
    <row r="185" spans="3:13" s="5" customFormat="1" ht="14.45" customHeight="1">
      <c r="C185" s="2"/>
      <c r="D185" s="2"/>
      <c r="E185" s="2"/>
      <c r="F185" s="2"/>
      <c r="G185" s="2"/>
      <c r="H185" s="2"/>
      <c r="I185" s="2"/>
      <c r="J185" s="2"/>
      <c r="K185" s="2"/>
      <c r="L185" s="2"/>
      <c r="M185" s="2"/>
    </row>
    <row r="186" spans="3:13" s="5" customFormat="1" ht="14.45" customHeight="1"/>
    <row r="187" spans="3:13" s="5" customFormat="1" ht="14.45" customHeight="1"/>
    <row r="188" spans="3:13" s="5" customFormat="1" ht="14.45" customHeight="1"/>
    <row r="189" spans="3:13" s="5" customFormat="1" ht="14.45" customHeight="1"/>
    <row r="190" spans="3:13" s="5" customFormat="1" ht="14.45" customHeight="1"/>
    <row r="191" spans="3:13" s="5" customFormat="1" ht="14.45" customHeight="1"/>
    <row r="192" spans="3:13" s="5" customFormat="1" ht="14.45" customHeight="1"/>
    <row r="193" spans="3:20" s="5" customFormat="1" ht="14.45" customHeight="1"/>
    <row r="194" spans="3:20" s="5" customFormat="1" ht="14.45" customHeight="1"/>
    <row r="195" spans="3:20" s="8" customFormat="1" ht="14.45" customHeight="1">
      <c r="C195" s="5"/>
      <c r="D195" s="5"/>
      <c r="E195" s="5"/>
      <c r="F195" s="5"/>
      <c r="G195" s="5"/>
      <c r="H195" s="5"/>
      <c r="I195" s="5"/>
      <c r="J195" s="5"/>
      <c r="K195" s="5"/>
      <c r="L195" s="5"/>
      <c r="M195" s="5"/>
      <c r="N195" s="5"/>
      <c r="O195" s="5"/>
      <c r="P195" s="5"/>
      <c r="Q195" s="5"/>
      <c r="R195" s="5"/>
      <c r="S195" s="5"/>
      <c r="T195" s="5"/>
    </row>
    <row r="196" spans="3:20" s="4" customFormat="1" ht="12.95" customHeight="1">
      <c r="C196" s="5"/>
      <c r="D196" s="5"/>
      <c r="E196" s="5"/>
      <c r="F196" s="5"/>
      <c r="G196" s="5"/>
      <c r="H196" s="5"/>
      <c r="I196" s="5"/>
      <c r="J196" s="5"/>
      <c r="K196" s="5"/>
      <c r="L196" s="5"/>
      <c r="M196" s="5"/>
      <c r="N196" s="8"/>
      <c r="O196" s="8"/>
      <c r="P196" s="8"/>
      <c r="Q196" s="8"/>
      <c r="R196" s="8"/>
      <c r="S196" s="8"/>
      <c r="T196" s="8"/>
    </row>
    <row r="197" spans="3:20" ht="18" customHeight="1">
      <c r="C197" s="5"/>
      <c r="D197" s="5"/>
      <c r="E197" s="5"/>
      <c r="F197" s="5"/>
      <c r="G197" s="5"/>
      <c r="H197" s="5"/>
      <c r="I197" s="5"/>
      <c r="J197" s="5"/>
      <c r="K197" s="5"/>
      <c r="L197" s="5"/>
      <c r="M197" s="5"/>
      <c r="N197" s="4"/>
      <c r="O197" s="4"/>
      <c r="P197" s="4"/>
      <c r="Q197" s="4"/>
      <c r="R197" s="4"/>
      <c r="S197" s="4"/>
      <c r="T197" s="4"/>
    </row>
    <row r="198" spans="3:20" ht="27" customHeight="1">
      <c r="C198" s="5"/>
      <c r="D198" s="5"/>
      <c r="E198" s="5"/>
      <c r="F198" s="5"/>
      <c r="G198" s="5"/>
      <c r="H198" s="5"/>
      <c r="I198" s="5"/>
      <c r="J198" s="5"/>
      <c r="K198" s="5"/>
      <c r="L198" s="5"/>
      <c r="M198" s="5"/>
    </row>
    <row r="199" spans="3:20" s="5" customFormat="1" ht="13.5" customHeight="1">
      <c r="N199" s="1"/>
      <c r="O199" s="1"/>
      <c r="P199" s="1"/>
      <c r="Q199" s="1"/>
      <c r="R199" s="1"/>
      <c r="S199" s="1"/>
      <c r="T199" s="1"/>
    </row>
    <row r="200" spans="3:20" s="5" customFormat="1" ht="13.5" customHeight="1"/>
    <row r="201" spans="3:20" s="5" customFormat="1" ht="13.5" customHeight="1"/>
    <row r="202" spans="3:20" s="5" customFormat="1" ht="13.5" customHeight="1"/>
    <row r="203" spans="3:20" s="5" customFormat="1" ht="13.5" customHeight="1"/>
    <row r="204" spans="3:20" s="5" customFormat="1" ht="13.5" customHeight="1"/>
    <row r="205" spans="3:20" s="5" customFormat="1" ht="13.5" customHeight="1"/>
    <row r="206" spans="3:20" s="5" customFormat="1" ht="13.5" customHeight="1"/>
    <row r="207" spans="3:20" s="5" customFormat="1" ht="13.5" customHeight="1"/>
    <row r="208" spans="3:20" s="5" customFormat="1" ht="13.5" customHeight="1"/>
    <row r="209" spans="3:13" s="5" customFormat="1" ht="13.5" customHeight="1"/>
    <row r="210" spans="3:13" s="5" customFormat="1" ht="13.5" customHeight="1"/>
    <row r="211" spans="3:13" s="5" customFormat="1" ht="13.5" customHeight="1"/>
    <row r="212" spans="3:13" s="5" customFormat="1" ht="13.5" customHeight="1"/>
    <row r="213" spans="3:13" s="5" customFormat="1" ht="13.5" customHeight="1">
      <c r="H213" s="1"/>
      <c r="I213" s="1"/>
      <c r="J213" s="1"/>
      <c r="K213" s="1"/>
      <c r="L213" s="1"/>
      <c r="M213" s="1"/>
    </row>
    <row r="214" spans="3:13" s="5" customFormat="1" ht="13.5" customHeight="1">
      <c r="C214" s="1"/>
      <c r="D214" s="1"/>
      <c r="E214" s="1"/>
      <c r="F214" s="1"/>
      <c r="G214" s="1"/>
      <c r="H214" s="1"/>
      <c r="I214" s="1"/>
      <c r="J214" s="1"/>
      <c r="K214" s="1"/>
      <c r="L214" s="1"/>
      <c r="M214" s="1"/>
    </row>
    <row r="215" spans="3:13" s="5" customFormat="1" ht="13.5" customHeight="1">
      <c r="C215" s="1"/>
      <c r="D215" s="1"/>
      <c r="E215" s="1"/>
      <c r="F215" s="1"/>
      <c r="G215" s="1"/>
      <c r="H215" s="1"/>
      <c r="I215" s="1"/>
      <c r="J215" s="1"/>
      <c r="K215" s="1"/>
      <c r="L215" s="1"/>
      <c r="M215" s="1"/>
    </row>
    <row r="216" spans="3:13" s="5" customFormat="1" ht="13.5" customHeight="1">
      <c r="C216" s="1"/>
      <c r="D216" s="1"/>
      <c r="E216" s="1"/>
      <c r="F216" s="1"/>
      <c r="G216" s="1"/>
      <c r="H216" s="1"/>
      <c r="I216" s="1"/>
      <c r="J216" s="1"/>
      <c r="K216" s="1"/>
      <c r="L216" s="1"/>
      <c r="M216" s="1"/>
    </row>
    <row r="217" spans="3:13" s="5" customFormat="1" ht="13.5" customHeight="1">
      <c r="C217" s="1"/>
      <c r="D217" s="1"/>
      <c r="E217" s="1"/>
      <c r="F217" s="1"/>
      <c r="G217" s="1"/>
      <c r="H217" s="1"/>
      <c r="I217" s="1"/>
      <c r="J217" s="1"/>
      <c r="K217" s="1"/>
      <c r="L217" s="1"/>
      <c r="M217" s="1"/>
    </row>
    <row r="218" spans="3:13" s="5" customFormat="1" ht="13.5" customHeight="1">
      <c r="C218" s="1"/>
      <c r="D218" s="1"/>
      <c r="E218" s="1"/>
      <c r="F218" s="1"/>
      <c r="G218" s="1"/>
      <c r="H218" s="1"/>
      <c r="I218" s="1"/>
      <c r="J218" s="1"/>
      <c r="K218" s="1"/>
      <c r="L218" s="1"/>
      <c r="M218" s="1"/>
    </row>
    <row r="219" spans="3:13" s="5" customFormat="1" ht="13.5" customHeight="1">
      <c r="C219" s="1"/>
      <c r="D219" s="1"/>
      <c r="E219" s="1"/>
      <c r="F219" s="1"/>
      <c r="G219" s="1"/>
      <c r="H219" s="1"/>
      <c r="I219" s="1"/>
      <c r="J219" s="1"/>
      <c r="K219" s="1"/>
      <c r="L219" s="1"/>
      <c r="M219" s="1"/>
    </row>
    <row r="220" spans="3:13" s="5" customFormat="1" ht="13.5" customHeight="1">
      <c r="C220" s="1"/>
      <c r="D220" s="1"/>
      <c r="E220" s="1"/>
      <c r="F220" s="1"/>
      <c r="G220" s="1"/>
      <c r="H220" s="1"/>
      <c r="I220" s="1"/>
      <c r="J220" s="1"/>
      <c r="K220" s="1"/>
      <c r="L220" s="1"/>
      <c r="M220" s="1"/>
    </row>
    <row r="221" spans="3:13" s="5" customFormat="1" ht="13.5" customHeight="1">
      <c r="C221" s="1"/>
      <c r="D221" s="1"/>
      <c r="E221" s="1"/>
      <c r="F221" s="1"/>
      <c r="G221" s="1"/>
      <c r="H221" s="1"/>
      <c r="I221" s="1"/>
      <c r="J221" s="1"/>
      <c r="K221" s="1"/>
      <c r="L221" s="1"/>
      <c r="M221" s="1"/>
    </row>
    <row r="222" spans="3:13" s="5" customFormat="1" ht="13.5" customHeight="1">
      <c r="C222" s="1"/>
      <c r="D222" s="1"/>
      <c r="E222" s="1"/>
      <c r="F222" s="1"/>
      <c r="G222" s="1"/>
      <c r="H222" s="1"/>
      <c r="I222" s="1"/>
      <c r="J222" s="1"/>
      <c r="K222" s="1"/>
      <c r="L222" s="1"/>
      <c r="M222" s="1"/>
    </row>
    <row r="223" spans="3:13" s="5" customFormat="1" ht="13.5" customHeight="1">
      <c r="C223" s="1"/>
      <c r="D223" s="1"/>
      <c r="E223" s="1"/>
      <c r="F223" s="1"/>
      <c r="G223" s="1"/>
      <c r="H223" s="1"/>
      <c r="I223" s="1"/>
      <c r="J223" s="1"/>
      <c r="K223" s="1"/>
      <c r="L223" s="1"/>
      <c r="M223" s="1"/>
    </row>
    <row r="224" spans="3:13" s="5" customFormat="1" ht="13.5" customHeight="1">
      <c r="C224" s="1"/>
      <c r="D224" s="1"/>
      <c r="E224" s="1"/>
      <c r="F224" s="1"/>
      <c r="G224" s="1"/>
      <c r="H224" s="1"/>
      <c r="I224" s="1"/>
      <c r="J224" s="1"/>
      <c r="K224" s="1"/>
      <c r="L224" s="1"/>
      <c r="M224" s="1"/>
    </row>
    <row r="225" spans="3:13" s="5" customFormat="1" ht="13.5" customHeight="1">
      <c r="C225" s="1"/>
      <c r="D225" s="1"/>
      <c r="E225" s="1"/>
      <c r="F225" s="1"/>
      <c r="G225" s="1"/>
      <c r="H225" s="1"/>
      <c r="I225" s="1"/>
      <c r="J225" s="1"/>
      <c r="K225" s="1"/>
      <c r="L225" s="1"/>
      <c r="M225" s="1"/>
    </row>
    <row r="226" spans="3:13" s="5" customFormat="1" ht="13.5" customHeight="1">
      <c r="C226" s="1"/>
      <c r="D226" s="1"/>
      <c r="E226" s="1"/>
      <c r="F226" s="1"/>
      <c r="G226" s="1"/>
      <c r="H226" s="1"/>
      <c r="I226" s="1"/>
      <c r="J226" s="1"/>
      <c r="K226" s="1"/>
      <c r="L226" s="1"/>
      <c r="M226" s="1"/>
    </row>
    <row r="227" spans="3:13" s="5" customFormat="1" ht="13.5" customHeight="1">
      <c r="C227" s="1"/>
      <c r="D227" s="1"/>
      <c r="E227" s="1"/>
      <c r="F227" s="1"/>
      <c r="G227" s="1"/>
      <c r="H227" s="1"/>
      <c r="I227" s="1"/>
      <c r="J227" s="1"/>
      <c r="K227" s="1"/>
      <c r="L227" s="1"/>
      <c r="M227" s="1"/>
    </row>
    <row r="228" spans="3:13" s="5" customFormat="1" ht="13.5" customHeight="1">
      <c r="C228" s="1"/>
      <c r="D228" s="1"/>
      <c r="E228" s="1"/>
      <c r="F228" s="1"/>
      <c r="G228" s="1"/>
      <c r="H228" s="1"/>
      <c r="I228" s="1"/>
      <c r="J228" s="1"/>
      <c r="K228" s="1"/>
      <c r="L228" s="1"/>
      <c r="M228" s="1"/>
    </row>
    <row r="229" spans="3:13" s="5" customFormat="1" ht="13.5" customHeight="1">
      <c r="C229" s="1"/>
      <c r="D229" s="1"/>
      <c r="E229" s="1"/>
      <c r="F229" s="1"/>
      <c r="G229" s="1"/>
      <c r="H229" s="1"/>
      <c r="I229" s="1"/>
      <c r="J229" s="1"/>
      <c r="K229" s="1"/>
      <c r="L229" s="1"/>
      <c r="M229" s="1"/>
    </row>
    <row r="230" spans="3:13" s="5" customFormat="1" ht="13.5" customHeight="1">
      <c r="C230" s="1"/>
      <c r="D230" s="1"/>
      <c r="E230" s="1"/>
      <c r="F230" s="1"/>
      <c r="G230" s="1"/>
      <c r="H230" s="1"/>
      <c r="I230" s="1"/>
      <c r="J230" s="1"/>
      <c r="K230" s="1"/>
      <c r="L230" s="1"/>
      <c r="M230" s="1"/>
    </row>
    <row r="231" spans="3:13" s="5" customFormat="1" ht="13.5" customHeight="1">
      <c r="C231" s="1"/>
      <c r="D231" s="1"/>
      <c r="E231" s="1"/>
      <c r="F231" s="1"/>
      <c r="G231" s="1"/>
      <c r="H231" s="1"/>
      <c r="I231" s="1"/>
      <c r="J231" s="1"/>
      <c r="K231" s="1"/>
      <c r="L231" s="1"/>
      <c r="M231" s="1"/>
    </row>
    <row r="232" spans="3:13" s="5" customFormat="1" ht="13.5" customHeight="1">
      <c r="C232" s="1"/>
      <c r="D232" s="1"/>
      <c r="E232" s="1"/>
      <c r="F232" s="1"/>
      <c r="G232" s="1"/>
      <c r="H232" s="1"/>
      <c r="I232" s="1"/>
      <c r="J232" s="1"/>
      <c r="K232" s="1"/>
      <c r="L232" s="1"/>
      <c r="M232" s="1"/>
    </row>
    <row r="233" spans="3:13" s="5" customFormat="1" ht="13.5" customHeight="1">
      <c r="C233" s="1"/>
      <c r="D233" s="1"/>
      <c r="E233" s="1"/>
      <c r="F233" s="1"/>
      <c r="G233" s="1"/>
      <c r="H233" s="1"/>
      <c r="I233" s="1"/>
      <c r="J233" s="1"/>
      <c r="K233" s="1"/>
      <c r="L233" s="1"/>
      <c r="M233" s="1"/>
    </row>
    <row r="234" spans="3:13" s="5" customFormat="1" ht="13.5" customHeight="1">
      <c r="C234" s="1"/>
      <c r="D234" s="1"/>
      <c r="E234" s="1"/>
      <c r="F234" s="1"/>
      <c r="G234" s="1"/>
      <c r="H234" s="1"/>
      <c r="I234" s="1"/>
      <c r="J234" s="1"/>
      <c r="K234" s="1"/>
      <c r="L234" s="1"/>
      <c r="M234" s="1"/>
    </row>
    <row r="235" spans="3:13" s="5" customFormat="1" ht="13.5" customHeight="1">
      <c r="C235" s="1"/>
      <c r="D235" s="1"/>
      <c r="E235" s="1"/>
      <c r="F235" s="1"/>
      <c r="G235" s="1"/>
      <c r="H235" s="1"/>
      <c r="I235" s="1"/>
      <c r="J235" s="1"/>
      <c r="K235" s="1"/>
      <c r="L235" s="1"/>
      <c r="M235" s="1"/>
    </row>
    <row r="236" spans="3:13" s="5" customFormat="1" ht="13.5" customHeight="1">
      <c r="C236" s="1"/>
      <c r="D236" s="1"/>
      <c r="E236" s="1"/>
      <c r="F236" s="1"/>
      <c r="G236" s="1"/>
      <c r="H236" s="1"/>
      <c r="I236" s="1"/>
      <c r="J236" s="1"/>
      <c r="K236" s="1"/>
      <c r="L236" s="1"/>
      <c r="M236" s="1"/>
    </row>
    <row r="237" spans="3:13" s="5" customFormat="1" ht="13.5" customHeight="1">
      <c r="C237" s="1"/>
      <c r="D237" s="1"/>
      <c r="E237" s="1"/>
      <c r="F237" s="1"/>
      <c r="G237" s="1"/>
      <c r="H237" s="1"/>
      <c r="I237" s="1"/>
      <c r="J237" s="1"/>
      <c r="K237" s="1"/>
      <c r="L237" s="1"/>
      <c r="M237" s="1"/>
    </row>
    <row r="238" spans="3:13" s="5" customFormat="1" ht="13.5" customHeight="1">
      <c r="C238" s="1"/>
      <c r="D238" s="1"/>
      <c r="E238" s="1"/>
      <c r="F238" s="1"/>
      <c r="G238" s="1"/>
      <c r="H238" s="1"/>
      <c r="I238" s="1"/>
      <c r="J238" s="1"/>
      <c r="K238" s="1"/>
      <c r="L238" s="1"/>
      <c r="M238" s="1"/>
    </row>
    <row r="239" spans="3:13" s="5" customFormat="1" ht="13.5" customHeight="1">
      <c r="C239" s="1"/>
      <c r="D239" s="1"/>
      <c r="E239" s="1"/>
      <c r="F239" s="1"/>
      <c r="G239" s="1"/>
      <c r="H239" s="1"/>
      <c r="I239" s="1"/>
      <c r="J239" s="1"/>
      <c r="K239" s="1"/>
      <c r="L239" s="1"/>
      <c r="M239" s="1"/>
    </row>
    <row r="240" spans="3:13" s="5" customFormat="1" ht="13.5" customHeight="1">
      <c r="C240" s="1"/>
      <c r="D240" s="1"/>
      <c r="E240" s="1"/>
      <c r="F240" s="1"/>
      <c r="G240" s="1"/>
      <c r="H240" s="1"/>
      <c r="I240" s="1"/>
      <c r="J240" s="1"/>
      <c r="K240" s="1"/>
      <c r="L240" s="1"/>
      <c r="M240" s="1"/>
    </row>
    <row r="241" spans="3:20" s="5" customFormat="1" ht="13.5" customHeight="1">
      <c r="C241" s="1"/>
      <c r="D241" s="1"/>
      <c r="E241" s="1"/>
      <c r="F241" s="1"/>
      <c r="G241" s="1"/>
      <c r="H241" s="1"/>
      <c r="I241" s="1"/>
      <c r="J241" s="1"/>
      <c r="K241" s="1"/>
      <c r="L241" s="1"/>
      <c r="M241" s="1"/>
    </row>
    <row r="242" spans="3:20" s="5" customFormat="1" ht="13.5" customHeight="1">
      <c r="C242" s="1"/>
      <c r="D242" s="1"/>
      <c r="E242" s="1"/>
      <c r="F242" s="1"/>
      <c r="G242" s="1"/>
      <c r="H242" s="1"/>
      <c r="I242" s="1"/>
      <c r="J242" s="1"/>
      <c r="K242" s="1"/>
      <c r="L242" s="1"/>
      <c r="M242" s="1"/>
    </row>
    <row r="243" spans="3:20" s="5" customFormat="1" ht="13.5" customHeight="1">
      <c r="C243" s="1"/>
      <c r="D243" s="1"/>
      <c r="E243" s="1"/>
      <c r="F243" s="1"/>
      <c r="G243" s="1"/>
      <c r="H243" s="1"/>
      <c r="I243" s="1"/>
      <c r="J243" s="1"/>
      <c r="K243" s="1"/>
      <c r="L243" s="1"/>
      <c r="M243" s="1"/>
    </row>
    <row r="244" spans="3:20" s="5" customFormat="1" ht="13.5" customHeight="1">
      <c r="C244" s="1"/>
      <c r="D244" s="1"/>
      <c r="E244" s="1"/>
      <c r="F244" s="1"/>
      <c r="G244" s="1"/>
      <c r="H244" s="1"/>
      <c r="I244" s="1"/>
      <c r="J244" s="1"/>
      <c r="K244" s="1"/>
      <c r="L244" s="1"/>
      <c r="M244" s="1"/>
    </row>
    <row r="245" spans="3:20" s="5" customFormat="1" ht="13.5" customHeight="1">
      <c r="C245" s="1"/>
      <c r="D245" s="1"/>
      <c r="E245" s="1"/>
      <c r="F245" s="1"/>
      <c r="G245" s="1"/>
      <c r="H245" s="1"/>
      <c r="I245" s="1"/>
      <c r="J245" s="1"/>
      <c r="K245" s="1"/>
      <c r="L245" s="1"/>
      <c r="M245" s="1"/>
    </row>
    <row r="246" spans="3:20" s="5" customFormat="1" ht="13.5" customHeight="1">
      <c r="C246" s="1"/>
      <c r="D246" s="1"/>
      <c r="E246" s="1"/>
      <c r="F246" s="1"/>
      <c r="G246" s="1"/>
      <c r="H246" s="1"/>
      <c r="I246" s="1"/>
      <c r="J246" s="1"/>
      <c r="K246" s="1"/>
      <c r="L246" s="1"/>
      <c r="M246" s="1"/>
    </row>
    <row r="247" spans="3:20" s="5" customFormat="1" ht="13.5" customHeight="1">
      <c r="C247" s="1"/>
      <c r="D247" s="1"/>
      <c r="E247" s="1"/>
      <c r="F247" s="1"/>
      <c r="G247" s="1"/>
      <c r="H247" s="1"/>
      <c r="I247" s="1"/>
      <c r="J247" s="1"/>
      <c r="K247" s="1"/>
      <c r="L247" s="1"/>
      <c r="M247" s="1"/>
    </row>
    <row r="248" spans="3:20" s="5" customFormat="1" ht="13.5" customHeight="1">
      <c r="C248" s="1"/>
      <c r="D248" s="1"/>
      <c r="E248" s="1"/>
      <c r="F248" s="1"/>
      <c r="G248" s="1"/>
      <c r="H248" s="1"/>
      <c r="I248" s="1"/>
      <c r="J248" s="1"/>
      <c r="K248" s="1"/>
      <c r="L248" s="1"/>
      <c r="M248" s="1"/>
    </row>
    <row r="249" spans="3:20" s="5" customFormat="1" ht="13.5" customHeight="1">
      <c r="C249" s="1"/>
      <c r="D249" s="1"/>
      <c r="E249" s="1"/>
      <c r="F249" s="1"/>
      <c r="G249" s="1"/>
      <c r="H249" s="1"/>
      <c r="I249" s="1"/>
      <c r="J249" s="1"/>
      <c r="K249" s="1"/>
      <c r="L249" s="1"/>
      <c r="M249" s="1"/>
    </row>
    <row r="250" spans="3:20" s="5" customFormat="1" ht="13.5" customHeight="1">
      <c r="C250" s="1"/>
      <c r="D250" s="1"/>
      <c r="E250" s="1"/>
      <c r="F250" s="1"/>
      <c r="G250" s="1"/>
      <c r="H250" s="1"/>
      <c r="I250" s="1"/>
      <c r="J250" s="1"/>
      <c r="K250" s="1"/>
      <c r="L250" s="1"/>
      <c r="M250" s="1"/>
    </row>
    <row r="251" spans="3:20" s="5" customFormat="1" ht="13.5" customHeight="1">
      <c r="C251" s="1"/>
      <c r="D251" s="1"/>
      <c r="E251" s="1"/>
      <c r="F251" s="1"/>
      <c r="G251" s="1"/>
      <c r="H251" s="1"/>
      <c r="I251" s="1"/>
      <c r="J251" s="1"/>
      <c r="K251" s="1"/>
      <c r="L251" s="1"/>
      <c r="M251" s="1"/>
    </row>
    <row r="252" spans="3:20" s="5" customFormat="1" ht="13.5" customHeight="1">
      <c r="C252" s="1"/>
      <c r="D252" s="1"/>
      <c r="E252" s="1"/>
      <c r="F252" s="1"/>
      <c r="G252" s="1"/>
      <c r="H252" s="1"/>
      <c r="I252" s="1"/>
      <c r="J252" s="1"/>
      <c r="K252" s="1"/>
      <c r="L252" s="1"/>
      <c r="M252" s="1"/>
    </row>
    <row r="253" spans="3:20" s="5" customFormat="1" ht="13.5" customHeight="1">
      <c r="C253" s="1"/>
      <c r="D253" s="1"/>
      <c r="E253" s="1"/>
      <c r="F253" s="1"/>
      <c r="G253" s="1"/>
      <c r="H253" s="1"/>
      <c r="I253" s="1"/>
      <c r="J253" s="1"/>
      <c r="K253" s="1"/>
      <c r="L253" s="1"/>
      <c r="M253" s="1"/>
    </row>
    <row r="254" spans="3:20" s="5" customFormat="1" ht="13.5" customHeight="1">
      <c r="C254" s="1"/>
      <c r="D254" s="1"/>
      <c r="E254" s="1"/>
      <c r="F254" s="1"/>
      <c r="G254" s="1"/>
      <c r="H254" s="1"/>
      <c r="I254" s="1"/>
      <c r="J254" s="1"/>
      <c r="K254" s="1"/>
      <c r="L254" s="1"/>
      <c r="M254" s="1"/>
    </row>
    <row r="255" spans="3:20" s="9" customFormat="1" ht="13.5" customHeight="1">
      <c r="C255" s="1"/>
      <c r="D255" s="1"/>
      <c r="E255" s="1"/>
      <c r="F255" s="1"/>
      <c r="G255" s="1"/>
      <c r="H255" s="1"/>
      <c r="I255" s="1"/>
      <c r="J255" s="1"/>
      <c r="K255" s="1"/>
      <c r="L255" s="1"/>
      <c r="M255" s="1"/>
      <c r="N255" s="5"/>
      <c r="O255" s="5"/>
      <c r="P255" s="5"/>
      <c r="Q255" s="5"/>
      <c r="R255" s="5"/>
      <c r="S255" s="5"/>
      <c r="T255" s="5"/>
    </row>
    <row r="256" spans="3:20" ht="15" customHeight="1">
      <c r="N256" s="13"/>
      <c r="O256" s="13"/>
      <c r="P256" s="13"/>
      <c r="Q256" s="13"/>
      <c r="R256" s="13"/>
      <c r="S256" s="13"/>
      <c r="T256" s="13"/>
    </row>
    <row r="257" spans="3:20" s="2" customFormat="1" ht="18" customHeight="1">
      <c r="C257" s="1"/>
      <c r="D257" s="1"/>
      <c r="E257" s="1"/>
      <c r="F257" s="1"/>
      <c r="G257" s="1"/>
      <c r="H257" s="1"/>
      <c r="I257" s="1"/>
      <c r="J257" s="1"/>
      <c r="K257" s="1"/>
      <c r="L257" s="1"/>
      <c r="M257" s="1"/>
      <c r="N257" s="1"/>
      <c r="O257" s="1"/>
      <c r="P257" s="1"/>
      <c r="Q257" s="1"/>
      <c r="R257" s="1"/>
      <c r="S257" s="1"/>
      <c r="T257" s="1"/>
    </row>
    <row r="258" spans="3:20" s="2" customFormat="1" ht="18" customHeight="1">
      <c r="C258" s="1"/>
      <c r="D258" s="1"/>
      <c r="E258" s="1"/>
      <c r="F258" s="1"/>
      <c r="G258" s="1"/>
      <c r="H258" s="1"/>
      <c r="I258" s="1"/>
      <c r="J258" s="1"/>
      <c r="K258" s="1"/>
      <c r="L258" s="1"/>
      <c r="M258" s="1"/>
    </row>
    <row r="259" spans="3:20" s="2" customFormat="1" ht="18" customHeight="1">
      <c r="C259" s="1"/>
      <c r="D259" s="1"/>
      <c r="E259" s="1"/>
      <c r="F259" s="1"/>
      <c r="G259" s="1"/>
      <c r="H259" s="1"/>
      <c r="I259" s="1"/>
      <c r="J259" s="1"/>
      <c r="K259" s="1"/>
      <c r="L259" s="1"/>
      <c r="M259" s="1"/>
    </row>
    <row r="260" spans="3:20" s="2" customFormat="1" ht="18" customHeight="1">
      <c r="C260" s="1"/>
      <c r="D260" s="1"/>
      <c r="E260" s="1"/>
      <c r="F260" s="1"/>
      <c r="G260" s="1"/>
      <c r="H260" s="1"/>
      <c r="I260" s="1"/>
      <c r="J260" s="1"/>
      <c r="K260" s="1"/>
      <c r="L260" s="1"/>
      <c r="M260" s="1"/>
    </row>
    <row r="261" spans="3:20" s="2" customFormat="1" ht="18" customHeight="1">
      <c r="C261" s="1"/>
      <c r="D261" s="1"/>
      <c r="E261" s="1"/>
      <c r="F261" s="1"/>
      <c r="G261" s="1"/>
      <c r="H261" s="1"/>
      <c r="I261" s="1"/>
      <c r="J261" s="1"/>
      <c r="K261" s="1"/>
      <c r="L261" s="1"/>
      <c r="M261" s="1"/>
    </row>
    <row r="262" spans="3:20" s="2" customFormat="1" ht="18" customHeight="1">
      <c r="C262" s="1"/>
      <c r="D262" s="1"/>
      <c r="E262" s="1"/>
      <c r="F262" s="1"/>
      <c r="G262" s="1"/>
      <c r="H262" s="1"/>
      <c r="I262" s="1"/>
      <c r="J262" s="1"/>
      <c r="K262" s="1"/>
      <c r="L262" s="1"/>
      <c r="M262" s="1"/>
    </row>
    <row r="263" spans="3:20" s="5" customFormat="1" ht="18" customHeight="1">
      <c r="C263" s="1"/>
      <c r="D263" s="1"/>
      <c r="E263" s="1"/>
      <c r="F263" s="1"/>
      <c r="G263" s="1"/>
      <c r="H263" s="1"/>
      <c r="I263" s="1"/>
      <c r="J263" s="1"/>
      <c r="K263" s="1"/>
      <c r="L263" s="1"/>
      <c r="M263" s="1"/>
      <c r="N263" s="2"/>
      <c r="O263" s="2"/>
      <c r="P263" s="2"/>
      <c r="Q263" s="2"/>
      <c r="R263" s="2"/>
      <c r="S263" s="2"/>
      <c r="T263" s="2"/>
    </row>
    <row r="264" spans="3:20" s="5" customFormat="1" ht="18" customHeight="1">
      <c r="C264" s="1"/>
      <c r="D264" s="1"/>
      <c r="E264" s="1"/>
      <c r="F264" s="1"/>
      <c r="G264" s="1"/>
      <c r="H264" s="1"/>
      <c r="I264" s="1"/>
      <c r="J264" s="1"/>
      <c r="K264" s="1"/>
      <c r="L264" s="1"/>
      <c r="M264" s="1"/>
      <c r="N264" s="15"/>
      <c r="O264" s="15"/>
      <c r="P264" s="15"/>
      <c r="Q264" s="11"/>
      <c r="R264" s="11"/>
      <c r="S264" s="11"/>
      <c r="T264" s="11"/>
    </row>
    <row r="265" spans="3:20" s="2" customFormat="1" ht="18" customHeight="1">
      <c r="C265" s="1"/>
      <c r="D265" s="1"/>
      <c r="E265" s="1"/>
      <c r="F265" s="1"/>
      <c r="G265" s="1"/>
      <c r="H265" s="1"/>
      <c r="I265" s="1"/>
      <c r="J265" s="1"/>
      <c r="K265" s="1"/>
      <c r="L265" s="1"/>
      <c r="M265" s="1"/>
      <c r="N265" s="15"/>
      <c r="O265" s="15"/>
      <c r="P265" s="15"/>
      <c r="Q265" s="11"/>
      <c r="R265" s="11"/>
      <c r="S265" s="11"/>
      <c r="T265" s="11"/>
    </row>
    <row r="266" spans="3:20" s="2" customFormat="1" ht="18" customHeight="1">
      <c r="C266" s="1"/>
      <c r="D266" s="1"/>
      <c r="E266" s="1"/>
      <c r="F266" s="1"/>
      <c r="G266" s="1"/>
      <c r="H266" s="1"/>
      <c r="I266" s="1"/>
      <c r="J266" s="1"/>
      <c r="K266" s="1"/>
      <c r="L266" s="1"/>
      <c r="M266" s="1"/>
    </row>
    <row r="267" spans="3:20" s="2" customFormat="1" ht="18" customHeight="1">
      <c r="C267" s="1"/>
      <c r="D267" s="1"/>
      <c r="E267" s="1"/>
      <c r="F267" s="1"/>
      <c r="G267" s="1"/>
      <c r="H267" s="1"/>
      <c r="I267" s="1"/>
      <c r="J267" s="1"/>
      <c r="K267" s="1"/>
      <c r="L267" s="1"/>
      <c r="M267" s="1"/>
    </row>
    <row r="268" spans="3:20" s="5" customFormat="1" ht="18" customHeight="1">
      <c r="C268" s="1"/>
      <c r="D268" s="1"/>
      <c r="E268" s="1"/>
      <c r="F268" s="1"/>
      <c r="G268" s="1"/>
      <c r="H268" s="1"/>
      <c r="I268" s="1"/>
      <c r="J268" s="1"/>
      <c r="K268" s="1"/>
      <c r="L268" s="1"/>
      <c r="M268" s="1"/>
      <c r="N268" s="2"/>
      <c r="O268" s="2"/>
      <c r="P268" s="2"/>
      <c r="Q268" s="2"/>
      <c r="R268" s="2"/>
      <c r="S268" s="2"/>
      <c r="T268" s="2"/>
    </row>
    <row r="269" spans="3:20" s="5" customFormat="1" ht="15" customHeight="1">
      <c r="C269" s="1"/>
      <c r="D269" s="1"/>
      <c r="E269" s="1"/>
      <c r="F269" s="1"/>
      <c r="G269" s="1"/>
      <c r="H269" s="1"/>
      <c r="I269" s="1"/>
      <c r="J269" s="1"/>
      <c r="K269" s="1"/>
      <c r="L269" s="1"/>
      <c r="M269" s="1"/>
      <c r="N269" s="11"/>
      <c r="O269" s="11"/>
      <c r="P269" s="11"/>
      <c r="Q269" s="11"/>
      <c r="R269" s="11"/>
      <c r="S269" s="11"/>
      <c r="T269" s="11"/>
    </row>
    <row r="270" spans="3:20" s="5" customFormat="1" ht="15" customHeight="1">
      <c r="C270" s="1"/>
      <c r="D270" s="1"/>
      <c r="E270" s="1"/>
      <c r="F270" s="1"/>
      <c r="G270" s="1"/>
      <c r="H270" s="1"/>
      <c r="I270" s="1"/>
      <c r="J270" s="1"/>
      <c r="K270" s="1"/>
      <c r="L270" s="1"/>
      <c r="M270" s="1"/>
      <c r="N270" s="11"/>
      <c r="O270" s="11"/>
      <c r="P270" s="11"/>
      <c r="Q270" s="11"/>
      <c r="R270" s="11"/>
      <c r="S270" s="11"/>
      <c r="T270" s="11"/>
    </row>
    <row r="271" spans="3:20" s="5" customFormat="1" ht="15" customHeight="1">
      <c r="C271" s="1"/>
      <c r="D271" s="1"/>
      <c r="E271" s="1"/>
      <c r="F271" s="1"/>
      <c r="G271" s="1"/>
      <c r="H271" s="1"/>
      <c r="I271" s="1"/>
      <c r="J271" s="1"/>
      <c r="K271" s="1"/>
      <c r="L271" s="1"/>
      <c r="M271" s="1"/>
      <c r="N271" s="11"/>
      <c r="O271" s="11"/>
      <c r="P271" s="11"/>
      <c r="Q271" s="11"/>
      <c r="R271" s="11"/>
      <c r="S271" s="11"/>
      <c r="T271" s="11"/>
    </row>
    <row r="272" spans="3:20" s="5" customFormat="1" ht="15" customHeight="1">
      <c r="C272" s="1"/>
      <c r="D272" s="1"/>
      <c r="E272" s="1"/>
      <c r="F272" s="1"/>
      <c r="G272" s="1"/>
      <c r="H272" s="1"/>
      <c r="I272" s="1"/>
      <c r="J272" s="1"/>
      <c r="K272" s="1"/>
      <c r="L272" s="1"/>
      <c r="M272" s="1"/>
      <c r="N272" s="11"/>
      <c r="O272" s="11"/>
      <c r="P272" s="11"/>
      <c r="Q272" s="11"/>
      <c r="R272" s="11"/>
      <c r="S272" s="11"/>
      <c r="T272" s="11"/>
    </row>
    <row r="273" spans="3:20" s="5" customFormat="1" ht="15" customHeight="1">
      <c r="C273" s="1"/>
      <c r="D273" s="1"/>
      <c r="E273" s="1"/>
      <c r="F273" s="1"/>
      <c r="G273" s="1"/>
      <c r="H273" s="1"/>
      <c r="I273" s="1"/>
      <c r="J273" s="1"/>
      <c r="K273" s="1"/>
      <c r="L273" s="1"/>
      <c r="M273" s="1"/>
      <c r="N273" s="11"/>
      <c r="O273" s="11"/>
      <c r="P273" s="11"/>
      <c r="Q273" s="11"/>
      <c r="R273" s="11"/>
      <c r="S273" s="11"/>
      <c r="T273" s="11"/>
    </row>
    <row r="274" spans="3:20" s="5" customFormat="1" ht="15" customHeight="1">
      <c r="C274" s="1"/>
      <c r="D274" s="1"/>
      <c r="E274" s="1"/>
      <c r="F274" s="1"/>
      <c r="G274" s="1"/>
      <c r="H274" s="1"/>
      <c r="I274" s="1"/>
      <c r="J274" s="1"/>
      <c r="K274" s="1"/>
      <c r="L274" s="1"/>
      <c r="M274" s="1"/>
      <c r="N274" s="11"/>
      <c r="O274" s="11"/>
      <c r="P274" s="11"/>
      <c r="Q274" s="11"/>
      <c r="R274" s="11"/>
      <c r="S274" s="11"/>
      <c r="T274" s="11"/>
    </row>
    <row r="275" spans="3:20" s="5" customFormat="1" ht="15" customHeight="1">
      <c r="C275" s="1"/>
      <c r="D275" s="1"/>
      <c r="E275" s="1"/>
      <c r="F275" s="1"/>
      <c r="G275" s="1"/>
      <c r="H275" s="1"/>
      <c r="I275" s="1"/>
      <c r="J275" s="1"/>
      <c r="K275" s="1"/>
      <c r="L275" s="1"/>
      <c r="M275" s="1"/>
      <c r="N275" s="11"/>
      <c r="O275" s="11"/>
      <c r="P275" s="11"/>
      <c r="Q275" s="11"/>
      <c r="R275" s="11"/>
      <c r="S275" s="11"/>
      <c r="T275" s="11"/>
    </row>
    <row r="276" spans="3:20" s="5" customFormat="1" ht="15" customHeight="1">
      <c r="C276" s="1"/>
      <c r="D276" s="1"/>
      <c r="E276" s="1"/>
      <c r="F276" s="1"/>
      <c r="G276" s="1"/>
      <c r="H276" s="1"/>
      <c r="I276" s="1"/>
      <c r="J276" s="1"/>
      <c r="K276" s="1"/>
      <c r="L276" s="1"/>
      <c r="M276" s="1"/>
      <c r="N276" s="15"/>
      <c r="O276" s="15"/>
      <c r="P276" s="15"/>
      <c r="Q276" s="11"/>
      <c r="R276" s="11"/>
      <c r="S276" s="11"/>
      <c r="T276" s="11"/>
    </row>
    <row r="277" spans="3:20" s="5" customFormat="1" ht="15" customHeight="1">
      <c r="C277" s="1"/>
      <c r="D277" s="1"/>
      <c r="E277" s="1"/>
      <c r="F277" s="1"/>
      <c r="G277" s="1"/>
      <c r="H277" s="1"/>
      <c r="I277" s="1"/>
      <c r="J277" s="1"/>
      <c r="K277" s="1"/>
      <c r="L277" s="1"/>
      <c r="M277" s="1"/>
      <c r="N277" s="15"/>
      <c r="O277" s="15"/>
      <c r="P277" s="15"/>
      <c r="Q277" s="11"/>
      <c r="R277" s="11"/>
      <c r="S277" s="11"/>
      <c r="T277" s="11"/>
    </row>
    <row r="278" spans="3:20" s="5" customFormat="1" ht="15" customHeight="1">
      <c r="C278" s="1"/>
      <c r="D278" s="1"/>
      <c r="E278" s="1"/>
      <c r="F278" s="1"/>
      <c r="G278" s="1"/>
      <c r="H278" s="1"/>
      <c r="I278" s="1"/>
      <c r="J278" s="1"/>
      <c r="K278" s="1"/>
      <c r="L278" s="1"/>
      <c r="M278" s="1"/>
      <c r="N278" s="15"/>
      <c r="O278" s="15"/>
      <c r="P278" s="15"/>
      <c r="Q278" s="11"/>
      <c r="R278" s="11"/>
      <c r="S278" s="11"/>
      <c r="T278" s="11"/>
    </row>
    <row r="279" spans="3:20" s="5" customFormat="1" ht="15" customHeight="1">
      <c r="C279" s="1"/>
      <c r="D279" s="1"/>
      <c r="E279" s="1"/>
      <c r="F279" s="1"/>
      <c r="G279" s="1"/>
      <c r="H279" s="1"/>
      <c r="I279" s="1"/>
      <c r="J279" s="1"/>
      <c r="K279" s="1"/>
      <c r="L279" s="1"/>
      <c r="M279" s="1"/>
      <c r="N279" s="11"/>
      <c r="O279" s="11"/>
      <c r="P279" s="11"/>
      <c r="Q279" s="11"/>
      <c r="R279" s="11"/>
      <c r="S279" s="11"/>
      <c r="T279" s="11"/>
    </row>
    <row r="280" spans="3:20" s="5" customFormat="1" ht="15" customHeight="1">
      <c r="C280" s="1"/>
      <c r="D280" s="1"/>
      <c r="E280" s="1"/>
      <c r="F280" s="1"/>
      <c r="G280" s="1"/>
      <c r="H280" s="1"/>
      <c r="I280" s="1"/>
      <c r="J280" s="1"/>
      <c r="K280" s="1"/>
      <c r="L280" s="1"/>
      <c r="M280" s="1"/>
      <c r="N280" s="15"/>
      <c r="O280" s="15"/>
      <c r="P280" s="15"/>
      <c r="Q280" s="11"/>
      <c r="R280" s="11"/>
      <c r="S280" s="11"/>
      <c r="T280" s="11"/>
    </row>
    <row r="281" spans="3:20" s="5" customFormat="1" ht="15" customHeight="1">
      <c r="C281" s="1"/>
      <c r="D281" s="1"/>
      <c r="E281" s="1"/>
      <c r="F281" s="1"/>
      <c r="G281" s="1"/>
      <c r="H281" s="1"/>
      <c r="I281" s="1"/>
      <c r="J281" s="1"/>
      <c r="K281" s="1"/>
      <c r="L281" s="1"/>
      <c r="M281" s="1"/>
      <c r="N281" s="15"/>
      <c r="O281" s="15"/>
      <c r="P281" s="15"/>
      <c r="Q281" s="11"/>
      <c r="R281" s="11"/>
      <c r="S281" s="11"/>
      <c r="T281" s="11"/>
    </row>
    <row r="282" spans="3:20" s="5" customFormat="1" ht="15" customHeight="1">
      <c r="C282" s="1"/>
      <c r="D282" s="1"/>
      <c r="E282" s="1"/>
      <c r="F282" s="1"/>
      <c r="G282" s="1"/>
      <c r="H282" s="1"/>
      <c r="I282" s="1"/>
      <c r="J282" s="1"/>
      <c r="K282" s="1"/>
      <c r="L282" s="1"/>
      <c r="M282" s="1"/>
      <c r="N282" s="15"/>
      <c r="O282" s="15"/>
      <c r="P282" s="15"/>
      <c r="Q282" s="11"/>
      <c r="R282" s="11"/>
      <c r="S282" s="11"/>
      <c r="T282" s="11"/>
    </row>
    <row r="283" spans="3:20" s="5" customFormat="1" ht="15" customHeight="1">
      <c r="C283" s="1"/>
      <c r="D283" s="1"/>
      <c r="E283" s="1"/>
      <c r="F283" s="1"/>
      <c r="G283" s="1"/>
      <c r="H283" s="1"/>
      <c r="I283" s="1"/>
      <c r="J283" s="1"/>
      <c r="K283" s="1"/>
      <c r="L283" s="1"/>
      <c r="M283" s="1"/>
      <c r="N283" s="15"/>
      <c r="O283" s="15"/>
      <c r="P283" s="15"/>
      <c r="Q283" s="11"/>
      <c r="R283" s="11"/>
      <c r="S283" s="11"/>
      <c r="T283" s="11"/>
    </row>
    <row r="284" spans="3:20" s="5" customFormat="1" ht="15" customHeight="1">
      <c r="C284" s="1"/>
      <c r="D284" s="1"/>
      <c r="E284" s="1"/>
      <c r="F284" s="1"/>
      <c r="G284" s="1"/>
      <c r="H284" s="1"/>
      <c r="I284" s="1"/>
      <c r="J284" s="1"/>
      <c r="K284" s="1"/>
      <c r="L284" s="1"/>
      <c r="M284" s="1"/>
      <c r="N284" s="15"/>
      <c r="O284" s="15"/>
      <c r="P284" s="15"/>
      <c r="Q284" s="11"/>
      <c r="R284" s="11"/>
      <c r="S284" s="11"/>
      <c r="T284" s="11"/>
    </row>
    <row r="285" spans="3:20" s="5" customFormat="1" ht="15" customHeight="1">
      <c r="C285" s="1"/>
      <c r="D285" s="1"/>
      <c r="E285" s="1"/>
      <c r="F285" s="1"/>
      <c r="G285" s="1"/>
      <c r="H285" s="1"/>
      <c r="I285" s="1"/>
      <c r="J285" s="1"/>
      <c r="K285" s="1"/>
      <c r="L285" s="1"/>
      <c r="M285" s="1"/>
      <c r="N285" s="15"/>
      <c r="O285" s="15"/>
      <c r="P285" s="15"/>
      <c r="Q285" s="11"/>
      <c r="R285" s="11"/>
      <c r="S285" s="11"/>
      <c r="T285" s="11"/>
    </row>
    <row r="286" spans="3:20" s="5" customFormat="1" ht="15" customHeight="1">
      <c r="C286" s="1"/>
      <c r="D286" s="1"/>
      <c r="E286" s="1"/>
      <c r="F286" s="1"/>
      <c r="G286" s="1"/>
      <c r="H286" s="1"/>
      <c r="I286" s="1"/>
      <c r="J286" s="1"/>
      <c r="K286" s="1"/>
      <c r="L286" s="1"/>
      <c r="M286" s="1"/>
      <c r="N286" s="15"/>
      <c r="O286" s="15"/>
      <c r="P286" s="15"/>
      <c r="Q286" s="11"/>
      <c r="R286" s="11"/>
      <c r="S286" s="11"/>
      <c r="T286" s="11"/>
    </row>
    <row r="287" spans="3:20" s="5" customFormat="1" ht="15" customHeight="1">
      <c r="C287" s="1"/>
      <c r="D287" s="1"/>
      <c r="E287" s="1"/>
      <c r="F287" s="1"/>
      <c r="G287" s="1"/>
      <c r="H287" s="1"/>
      <c r="I287" s="1"/>
      <c r="J287" s="1"/>
      <c r="K287" s="1"/>
      <c r="L287" s="1"/>
      <c r="M287" s="1"/>
      <c r="N287" s="15"/>
      <c r="O287" s="15"/>
      <c r="P287" s="15"/>
      <c r="Q287" s="11"/>
      <c r="R287" s="11"/>
      <c r="S287" s="11"/>
      <c r="T287" s="11"/>
    </row>
    <row r="288" spans="3:20" s="5" customFormat="1" ht="15" customHeight="1">
      <c r="C288" s="1"/>
      <c r="D288" s="1"/>
      <c r="E288" s="1"/>
      <c r="F288" s="1"/>
      <c r="G288" s="1"/>
      <c r="H288" s="1"/>
      <c r="I288" s="1"/>
      <c r="J288" s="1"/>
      <c r="K288" s="1"/>
      <c r="L288" s="1"/>
      <c r="M288" s="1"/>
      <c r="N288" s="15"/>
      <c r="O288" s="15"/>
      <c r="P288" s="15"/>
      <c r="Q288" s="11"/>
      <c r="R288" s="11"/>
      <c r="S288" s="11"/>
      <c r="T288" s="11"/>
    </row>
    <row r="289" spans="3:20" s="5" customFormat="1" ht="15" customHeight="1">
      <c r="C289" s="1"/>
      <c r="D289" s="1"/>
      <c r="E289" s="1"/>
      <c r="F289" s="1"/>
      <c r="G289" s="1"/>
      <c r="H289" s="1"/>
      <c r="I289" s="1"/>
      <c r="J289" s="1"/>
      <c r="K289" s="1"/>
      <c r="L289" s="1"/>
      <c r="M289" s="1"/>
      <c r="N289" s="15"/>
      <c r="O289" s="15"/>
      <c r="P289" s="15"/>
      <c r="Q289" s="11"/>
      <c r="R289" s="11"/>
      <c r="S289" s="11"/>
      <c r="T289" s="11"/>
    </row>
    <row r="290" spans="3:20" s="5" customFormat="1" ht="15" customHeight="1">
      <c r="C290" s="1"/>
      <c r="D290" s="1"/>
      <c r="E290" s="1"/>
      <c r="F290" s="1"/>
      <c r="G290" s="1"/>
      <c r="H290" s="1"/>
      <c r="I290" s="1"/>
      <c r="J290" s="1"/>
      <c r="K290" s="1"/>
      <c r="L290" s="1"/>
      <c r="M290" s="1"/>
      <c r="N290" s="15"/>
      <c r="O290" s="15"/>
      <c r="P290" s="15"/>
      <c r="Q290" s="11"/>
      <c r="R290" s="11"/>
      <c r="S290" s="11"/>
      <c r="T290" s="11"/>
    </row>
    <row r="291" spans="3:20" s="5" customFormat="1" ht="15" customHeight="1">
      <c r="C291" s="1"/>
      <c r="D291" s="1"/>
      <c r="E291" s="1"/>
      <c r="F291" s="1"/>
      <c r="G291" s="1"/>
      <c r="H291" s="1"/>
      <c r="I291" s="1"/>
      <c r="J291" s="1"/>
      <c r="K291" s="1"/>
      <c r="L291" s="1"/>
      <c r="M291" s="1"/>
      <c r="N291" s="15"/>
      <c r="O291" s="15"/>
      <c r="P291" s="15"/>
      <c r="Q291" s="11"/>
      <c r="R291" s="11"/>
      <c r="S291" s="11"/>
      <c r="T291" s="11"/>
    </row>
    <row r="292" spans="3:20" s="5" customFormat="1" ht="15" customHeight="1">
      <c r="C292" s="1"/>
      <c r="D292" s="1"/>
      <c r="E292" s="1"/>
      <c r="F292" s="1"/>
      <c r="G292" s="1"/>
      <c r="H292" s="1"/>
      <c r="I292" s="1"/>
      <c r="J292" s="1"/>
      <c r="K292" s="1"/>
      <c r="L292" s="1"/>
      <c r="M292" s="1"/>
      <c r="N292" s="15"/>
      <c r="O292" s="15"/>
      <c r="P292" s="15"/>
      <c r="Q292" s="11"/>
      <c r="R292" s="11"/>
      <c r="S292" s="11"/>
      <c r="T292" s="11"/>
    </row>
    <row r="293" spans="3:20" s="5" customFormat="1" ht="15" customHeight="1">
      <c r="C293" s="1"/>
      <c r="D293" s="1"/>
      <c r="E293" s="1"/>
      <c r="F293" s="1"/>
      <c r="G293" s="1"/>
      <c r="H293" s="1"/>
      <c r="I293" s="1"/>
      <c r="J293" s="1"/>
      <c r="K293" s="1"/>
      <c r="L293" s="1"/>
      <c r="M293" s="1"/>
      <c r="N293" s="15"/>
      <c r="O293" s="15"/>
      <c r="P293" s="15"/>
      <c r="Q293" s="11"/>
      <c r="R293" s="11"/>
      <c r="S293" s="11"/>
      <c r="T293" s="11"/>
    </row>
    <row r="294" spans="3:20" s="5" customFormat="1" ht="15" customHeight="1">
      <c r="C294" s="1"/>
      <c r="D294" s="1"/>
      <c r="E294" s="1"/>
      <c r="F294" s="1"/>
      <c r="G294" s="1"/>
      <c r="H294" s="1"/>
      <c r="I294" s="1"/>
      <c r="J294" s="1"/>
      <c r="K294" s="1"/>
      <c r="L294" s="1"/>
      <c r="M294" s="1"/>
      <c r="N294" s="15"/>
      <c r="O294" s="15"/>
      <c r="P294" s="15"/>
      <c r="Q294" s="11"/>
      <c r="R294" s="11"/>
      <c r="S294" s="11"/>
      <c r="T294" s="11"/>
    </row>
    <row r="295" spans="3:20" s="5" customFormat="1" ht="15" customHeight="1">
      <c r="C295" s="1"/>
      <c r="D295" s="1"/>
      <c r="E295" s="1"/>
      <c r="F295" s="1"/>
      <c r="G295" s="1"/>
      <c r="H295" s="1"/>
      <c r="I295" s="1"/>
      <c r="J295" s="1"/>
      <c r="K295" s="1"/>
      <c r="L295" s="1"/>
      <c r="M295" s="1"/>
      <c r="N295" s="15"/>
      <c r="O295" s="15"/>
      <c r="P295" s="15"/>
      <c r="Q295" s="11"/>
      <c r="R295" s="11"/>
      <c r="S295" s="11"/>
      <c r="T295" s="11"/>
    </row>
    <row r="296" spans="3:20" ht="18" customHeight="1">
      <c r="N296" s="15"/>
      <c r="O296" s="15"/>
      <c r="P296" s="15"/>
      <c r="Q296" s="11"/>
      <c r="R296" s="11"/>
      <c r="S296" s="11"/>
      <c r="T296" s="11"/>
    </row>
  </sheetData>
  <mergeCells count="51">
    <mergeCell ref="N20:O20"/>
    <mergeCell ref="N21:O21"/>
    <mergeCell ref="N31:O32"/>
    <mergeCell ref="C29:S29"/>
    <mergeCell ref="C31:M32"/>
    <mergeCell ref="N16:P16"/>
    <mergeCell ref="Q13:R13"/>
    <mergeCell ref="Q12:R12"/>
    <mergeCell ref="N13:O13"/>
    <mergeCell ref="N15:P15"/>
    <mergeCell ref="N17:P17"/>
    <mergeCell ref="N18:P18"/>
    <mergeCell ref="N48:O48"/>
    <mergeCell ref="N37:O37"/>
    <mergeCell ref="N38:O38"/>
    <mergeCell ref="N39:O39"/>
    <mergeCell ref="N40:O40"/>
    <mergeCell ref="N47:O47"/>
    <mergeCell ref="N41:O41"/>
    <mergeCell ref="N42:O42"/>
    <mergeCell ref="N43:O43"/>
    <mergeCell ref="N45:O45"/>
    <mergeCell ref="N44:O44"/>
    <mergeCell ref="N46:O46"/>
    <mergeCell ref="N34:O34"/>
    <mergeCell ref="N35:O35"/>
    <mergeCell ref="N10:O10"/>
    <mergeCell ref="N36:O36"/>
    <mergeCell ref="N11:O11"/>
    <mergeCell ref="N12:O12"/>
    <mergeCell ref="C26:S26"/>
    <mergeCell ref="C27:S27"/>
    <mergeCell ref="Q11:R11"/>
    <mergeCell ref="Q10:R10"/>
    <mergeCell ref="N14:P14"/>
    <mergeCell ref="S19:T19"/>
    <mergeCell ref="S20:T20"/>
    <mergeCell ref="N22:O22"/>
    <mergeCell ref="N23:O23"/>
    <mergeCell ref="N19:O19"/>
    <mergeCell ref="N33:O33"/>
    <mergeCell ref="C28:S28"/>
    <mergeCell ref="C1:S1"/>
    <mergeCell ref="C2:S2"/>
    <mergeCell ref="N8:O8"/>
    <mergeCell ref="N9:O9"/>
    <mergeCell ref="B6:M7"/>
    <mergeCell ref="N6:P7"/>
    <mergeCell ref="Q9:R9"/>
    <mergeCell ref="Q7:R7"/>
    <mergeCell ref="S7:T7"/>
  </mergeCells>
  <phoneticPr fontId="4"/>
  <printOptions horizontalCentered="1"/>
  <pageMargins left="0.19685039370078741" right="0.19685039370078741" top="0.78740157480314965" bottom="0.39370078740157483" header="0.51181102362204722" footer="0.51181102362204722"/>
  <pageSetup paperSize="9" orientation="portrait" cellComments="asDisplayed" r:id="rId1"/>
  <headerFooter alignWithMargins="0"/>
  <rowBreaks count="2" manualBreakCount="2">
    <brk id="140" max="16383" man="1"/>
    <brk id="19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X57"/>
  <sheetViews>
    <sheetView showGridLines="0" zoomScaleNormal="100" zoomScaleSheetLayoutView="120" workbookViewId="0">
      <selection activeCell="Z1" sqref="Z1"/>
    </sheetView>
  </sheetViews>
  <sheetFormatPr defaultRowHeight="13.5"/>
  <cols>
    <col min="1" max="1" customWidth="true" width="0.75" collapsed="true"/>
    <col min="2" max="2" customWidth="true" width="0.5" collapsed="true"/>
    <col min="3" max="14" customWidth="true" width="3.125" collapsed="true"/>
    <col min="15" max="16" customWidth="true" width="8.375" collapsed="true"/>
    <col min="17" max="17" customWidth="true" width="0.5" collapsed="true"/>
    <col min="18" max="19" customWidth="true" width="9.125" collapsed="true"/>
    <col min="20" max="20" customWidth="true" width="0.625" collapsed="true"/>
    <col min="21" max="22" customWidth="true" width="9.125" collapsed="true"/>
    <col min="23" max="23" customWidth="true" width="0.5" collapsed="true"/>
    <col min="24" max="24" customWidth="true" width="0.75" collapsed="true"/>
  </cols>
  <sheetData>
    <row r="1" spans="2:24" ht="18" customHeight="1">
      <c r="C1" s="81"/>
      <c r="D1" s="81"/>
      <c r="E1" s="412" t="s">
        <v>467</v>
      </c>
      <c r="F1" s="412"/>
      <c r="G1" s="412"/>
      <c r="H1" s="412"/>
      <c r="I1" s="412"/>
      <c r="J1" s="412"/>
      <c r="K1" s="412"/>
      <c r="L1" s="412"/>
      <c r="M1" s="412"/>
      <c r="N1" s="412"/>
      <c r="O1" s="412"/>
      <c r="P1" s="412"/>
      <c r="Q1" s="412"/>
      <c r="R1" s="412"/>
      <c r="S1" s="412"/>
      <c r="T1" s="412"/>
      <c r="U1" s="412"/>
      <c r="V1" s="412"/>
      <c r="W1" s="80"/>
      <c r="X1" s="22"/>
    </row>
    <row r="2" spans="2:24" ht="29.25" customHeight="1">
      <c r="C2" s="455" t="s">
        <v>468</v>
      </c>
      <c r="D2" s="455"/>
      <c r="E2" s="455"/>
      <c r="F2" s="455"/>
      <c r="G2" s="455"/>
      <c r="H2" s="455"/>
      <c r="I2" s="455"/>
      <c r="J2" s="455"/>
      <c r="K2" s="455"/>
      <c r="L2" s="455"/>
      <c r="M2" s="455"/>
      <c r="N2" s="455"/>
      <c r="O2" s="455"/>
      <c r="P2" s="455"/>
      <c r="Q2" s="455"/>
      <c r="R2" s="455"/>
      <c r="S2" s="455"/>
      <c r="T2" s="455"/>
      <c r="U2" s="455"/>
      <c r="V2" s="455"/>
      <c r="W2" s="82"/>
      <c r="X2" s="1"/>
    </row>
    <row r="3" spans="2:24" ht="13.5" customHeight="1">
      <c r="D3" s="112"/>
      <c r="E3" s="112"/>
      <c r="F3" s="112"/>
      <c r="G3" s="112"/>
      <c r="H3" s="112"/>
      <c r="I3" s="112"/>
      <c r="J3" s="112"/>
      <c r="K3" s="112"/>
      <c r="L3" s="112"/>
      <c r="M3" s="112"/>
      <c r="N3" s="20" t="str">
        <f>NWM!M3</f>
        <v xml:space="preserve"> 自　42826.0</v>
      </c>
      <c r="O3" s="112"/>
      <c r="P3" s="112"/>
      <c r="Q3" s="112"/>
      <c r="R3" s="112"/>
      <c r="S3" s="112"/>
      <c r="T3" s="112"/>
      <c r="U3" s="112"/>
      <c r="V3" s="112"/>
      <c r="W3" s="112"/>
      <c r="X3" s="1"/>
    </row>
    <row r="4" spans="2:24" ht="13.5" customHeight="1">
      <c r="D4" s="20"/>
      <c r="E4" s="20"/>
      <c r="F4" s="20"/>
      <c r="G4" s="20"/>
      <c r="H4" s="20"/>
      <c r="I4" s="20"/>
      <c r="J4" s="20"/>
      <c r="K4" s="20"/>
      <c r="L4" s="20"/>
      <c r="M4" s="20"/>
      <c r="N4" s="20" t="str">
        <f>NWM!M4</f>
        <v xml:space="preserve"> 至　43190.0</v>
      </c>
      <c r="O4" s="20"/>
      <c r="P4" s="20"/>
      <c r="Q4" s="20"/>
      <c r="R4" s="20"/>
      <c r="S4" s="20"/>
      <c r="T4" s="20"/>
      <c r="U4" s="20"/>
      <c r="V4" s="20"/>
      <c r="W4" s="20"/>
      <c r="X4" s="1"/>
    </row>
    <row r="5" spans="2:24" ht="15.75" customHeight="1" thickBot="1">
      <c r="C5" s="109" t="str">
        <f>IF(NWM!C30=0,"",NWM!C30)</f>
        <v/>
      </c>
      <c r="D5" s="67"/>
      <c r="E5" s="67"/>
      <c r="F5" s="112"/>
      <c r="G5" s="112"/>
      <c r="H5" s="112"/>
      <c r="I5" s="112"/>
      <c r="J5" s="112"/>
      <c r="K5" s="112"/>
      <c r="L5" s="112"/>
      <c r="M5" s="112"/>
      <c r="N5" s="112"/>
      <c r="O5" s="112"/>
      <c r="P5" s="84"/>
      <c r="Q5" s="84"/>
      <c r="R5" s="112"/>
      <c r="S5" s="112"/>
      <c r="T5" s="112"/>
      <c r="U5" s="112" t="str">
        <f>NWM!S5</f>
        <v>（単位：千円）</v>
      </c>
      <c r="V5" s="109"/>
      <c r="W5" s="109"/>
      <c r="X5" s="1"/>
    </row>
    <row r="6" spans="2:24" ht="14.1" customHeight="1" thickBot="1">
      <c r="B6" s="415" t="s">
        <v>470</v>
      </c>
      <c r="C6" s="416"/>
      <c r="D6" s="416"/>
      <c r="E6" s="416"/>
      <c r="F6" s="416"/>
      <c r="G6" s="416"/>
      <c r="H6" s="416"/>
      <c r="I6" s="416"/>
      <c r="J6" s="416"/>
      <c r="K6" s="416"/>
      <c r="L6" s="416"/>
      <c r="M6" s="416"/>
      <c r="N6" s="448"/>
      <c r="O6" s="536" t="s">
        <v>469</v>
      </c>
      <c r="P6" s="416"/>
      <c r="Q6" s="420"/>
      <c r="R6" s="112"/>
      <c r="S6" s="112"/>
      <c r="T6" s="112"/>
      <c r="U6" s="112"/>
      <c r="V6" s="109"/>
      <c r="W6" s="109"/>
      <c r="X6" s="1"/>
    </row>
    <row r="7" spans="2:24">
      <c r="B7" s="312"/>
      <c r="C7" s="67"/>
      <c r="D7" s="67"/>
      <c r="E7" s="66" t="s">
        <v>471</v>
      </c>
      <c r="F7" s="66"/>
      <c r="G7" s="66"/>
      <c r="H7" s="66"/>
      <c r="I7" s="72"/>
      <c r="J7" s="66"/>
      <c r="K7" s="66"/>
      <c r="L7" s="66"/>
      <c r="M7" s="66"/>
      <c r="N7" s="77"/>
      <c r="O7" s="467" t="n">
        <f>PL!N7</f>
        <v>4081142.0</v>
      </c>
      <c r="P7" s="449"/>
      <c r="Q7" s="306"/>
      <c r="R7" s="109"/>
      <c r="S7" s="109"/>
      <c r="T7" s="109"/>
      <c r="U7" s="109"/>
      <c r="V7" s="109"/>
      <c r="W7" s="109"/>
      <c r="X7" s="1"/>
    </row>
    <row r="8" spans="2:24">
      <c r="B8" s="312"/>
      <c r="C8" s="67"/>
      <c r="D8" s="67"/>
      <c r="E8" s="67"/>
      <c r="F8" s="66" t="s">
        <v>472</v>
      </c>
      <c r="G8" s="66"/>
      <c r="H8" s="66"/>
      <c r="I8" s="66"/>
      <c r="J8" s="66"/>
      <c r="K8" s="66"/>
      <c r="L8" s="66"/>
      <c r="M8" s="66"/>
      <c r="N8" s="77"/>
      <c r="O8" s="467" t="n">
        <f>PL!N8</f>
        <v>2751808.0</v>
      </c>
      <c r="P8" s="449"/>
      <c r="Q8" s="245"/>
      <c r="R8" s="109"/>
      <c r="S8" s="109"/>
      <c r="T8" s="109"/>
      <c r="U8" s="109"/>
      <c r="V8" s="109"/>
      <c r="W8" s="109"/>
      <c r="X8" s="1"/>
    </row>
    <row r="9" spans="2:24">
      <c r="B9" s="312"/>
      <c r="C9" s="67"/>
      <c r="D9" s="67"/>
      <c r="E9" s="67"/>
      <c r="F9" s="66"/>
      <c r="G9" s="66" t="s">
        <v>476</v>
      </c>
      <c r="H9" s="66"/>
      <c r="I9" s="66"/>
      <c r="J9" s="66"/>
      <c r="K9" s="66"/>
      <c r="L9" s="66"/>
      <c r="M9" s="66"/>
      <c r="N9" s="77"/>
      <c r="O9" s="467" t="n">
        <f>PL!N9</f>
        <v>703792.0</v>
      </c>
      <c r="P9" s="449"/>
      <c r="Q9" s="245"/>
      <c r="R9" s="109"/>
      <c r="S9" s="109" t="s">
        <v>136</v>
      </c>
      <c r="T9" s="109"/>
      <c r="U9" s="109"/>
      <c r="V9" s="109"/>
      <c r="W9" s="109"/>
      <c r="X9" s="1"/>
    </row>
    <row r="10" spans="2:24">
      <c r="B10" s="312"/>
      <c r="C10" s="20"/>
      <c r="D10" s="20"/>
      <c r="E10" s="20"/>
      <c r="F10" s="66"/>
      <c r="G10" s="66"/>
      <c r="H10" s="66" t="s">
        <v>473</v>
      </c>
      <c r="I10" s="66"/>
      <c r="J10" s="66"/>
      <c r="K10" s="66"/>
      <c r="L10" s="66"/>
      <c r="M10" s="66"/>
      <c r="N10" s="77"/>
      <c r="O10" s="467" t="n">
        <f>PL!N10</f>
        <v>595130.0</v>
      </c>
      <c r="P10" s="449"/>
      <c r="Q10" s="245"/>
      <c r="R10" s="177"/>
      <c r="S10" s="177"/>
      <c r="T10" s="177"/>
      <c r="U10" s="177"/>
      <c r="V10" s="177"/>
      <c r="W10" s="177"/>
      <c r="X10" s="5"/>
    </row>
    <row r="11" spans="2:24">
      <c r="B11" s="312"/>
      <c r="C11" s="20"/>
      <c r="D11" s="20"/>
      <c r="E11" s="20"/>
      <c r="F11" s="66"/>
      <c r="G11" s="66"/>
      <c r="H11" s="66" t="s">
        <v>474</v>
      </c>
      <c r="I11" s="66"/>
      <c r="J11" s="66"/>
      <c r="K11" s="66"/>
      <c r="L11" s="66"/>
      <c r="M11" s="66"/>
      <c r="N11" s="77"/>
      <c r="O11" s="467" t="n">
        <f>PL!N11</f>
        <v>40436.0</v>
      </c>
      <c r="P11" s="449"/>
      <c r="Q11" s="245"/>
      <c r="R11" s="177"/>
      <c r="S11" s="177"/>
      <c r="T11" s="177"/>
      <c r="U11" s="177"/>
      <c r="V11" s="177"/>
      <c r="W11" s="177"/>
      <c r="X11" s="5"/>
    </row>
    <row r="12" spans="2:24">
      <c r="B12" s="312"/>
      <c r="C12" s="20"/>
      <c r="D12" s="20"/>
      <c r="E12" s="20"/>
      <c r="F12" s="66"/>
      <c r="G12" s="66"/>
      <c r="H12" s="66" t="s">
        <v>475</v>
      </c>
      <c r="I12" s="66"/>
      <c r="J12" s="66"/>
      <c r="K12" s="66"/>
      <c r="L12" s="66"/>
      <c r="M12" s="66"/>
      <c r="N12" s="77"/>
      <c r="O12" s="467" t="n">
        <f>PL!N12</f>
        <v>23738.0</v>
      </c>
      <c r="P12" s="449"/>
      <c r="Q12" s="245"/>
      <c r="R12" s="177"/>
      <c r="S12" s="177"/>
      <c r="T12" s="177"/>
      <c r="U12" s="177"/>
      <c r="V12" s="177"/>
      <c r="W12" s="177"/>
      <c r="X12" s="5"/>
    </row>
    <row r="13" spans="2:24">
      <c r="B13" s="312"/>
      <c r="C13" s="20"/>
      <c r="D13" s="20"/>
      <c r="E13" s="20"/>
      <c r="F13" s="66"/>
      <c r="G13" s="66"/>
      <c r="H13" s="66" t="s">
        <v>477</v>
      </c>
      <c r="I13" s="66"/>
      <c r="J13" s="66"/>
      <c r="K13" s="66"/>
      <c r="L13" s="66"/>
      <c r="M13" s="66"/>
      <c r="N13" s="77"/>
      <c r="O13" s="467" t="n">
        <f>PL!N13</f>
        <v>44488.0</v>
      </c>
      <c r="P13" s="449"/>
      <c r="Q13" s="245"/>
      <c r="R13" s="177"/>
      <c r="S13" s="177"/>
      <c r="T13" s="177"/>
      <c r="U13" s="177"/>
      <c r="V13" s="177"/>
      <c r="W13" s="177"/>
      <c r="X13" s="5"/>
    </row>
    <row r="14" spans="2:24">
      <c r="B14" s="312"/>
      <c r="C14" s="20"/>
      <c r="D14" s="20"/>
      <c r="E14" s="20"/>
      <c r="F14" s="66"/>
      <c r="G14" s="66" t="s">
        <v>478</v>
      </c>
      <c r="H14" s="66"/>
      <c r="I14" s="66"/>
      <c r="J14" s="66"/>
      <c r="K14" s="66"/>
      <c r="L14" s="66"/>
      <c r="M14" s="66"/>
      <c r="N14" s="77"/>
      <c r="O14" s="467" t="n">
        <f>PL!N14</f>
        <v>2004704.0</v>
      </c>
      <c r="P14" s="449"/>
      <c r="Q14" s="245"/>
      <c r="R14" s="177"/>
      <c r="S14" s="177"/>
      <c r="T14" s="177"/>
      <c r="U14" s="177"/>
      <c r="V14" s="177"/>
      <c r="W14" s="177"/>
      <c r="X14" s="5"/>
    </row>
    <row r="15" spans="2:24">
      <c r="B15" s="312"/>
      <c r="C15" s="20"/>
      <c r="D15" s="20"/>
      <c r="E15" s="20"/>
      <c r="F15" s="66"/>
      <c r="G15" s="66"/>
      <c r="H15" s="66" t="s">
        <v>479</v>
      </c>
      <c r="I15" s="66"/>
      <c r="J15" s="66"/>
      <c r="K15" s="66"/>
      <c r="L15" s="66"/>
      <c r="M15" s="66"/>
      <c r="N15" s="77"/>
      <c r="O15" s="467" t="n">
        <f>PL!N15</f>
        <v>763004.0</v>
      </c>
      <c r="P15" s="449"/>
      <c r="Q15" s="245"/>
      <c r="R15" s="177"/>
      <c r="S15" s="177"/>
      <c r="T15" s="177"/>
      <c r="U15" s="177"/>
      <c r="V15" s="177"/>
      <c r="W15" s="177"/>
      <c r="X15" s="5"/>
    </row>
    <row r="16" spans="2:24">
      <c r="B16" s="312"/>
      <c r="C16" s="20"/>
      <c r="D16" s="20"/>
      <c r="E16" s="20"/>
      <c r="F16" s="66"/>
      <c r="G16" s="66"/>
      <c r="H16" s="66" t="s">
        <v>480</v>
      </c>
      <c r="I16" s="66"/>
      <c r="J16" s="66"/>
      <c r="K16" s="66"/>
      <c r="L16" s="66"/>
      <c r="M16" s="66"/>
      <c r="N16" s="77"/>
      <c r="O16" s="467" t="n">
        <f>PL!N16</f>
        <v>110193.0</v>
      </c>
      <c r="P16" s="449"/>
      <c r="Q16" s="245"/>
      <c r="R16" s="177"/>
      <c r="S16" s="177"/>
      <c r="T16" s="177"/>
      <c r="U16" s="177"/>
      <c r="V16" s="177"/>
      <c r="W16" s="177"/>
      <c r="X16" s="5"/>
    </row>
    <row r="17" spans="2:24">
      <c r="B17" s="312"/>
      <c r="C17" s="20"/>
      <c r="D17" s="20"/>
      <c r="E17" s="20"/>
      <c r="F17" s="66"/>
      <c r="G17" s="66"/>
      <c r="H17" s="66" t="s">
        <v>481</v>
      </c>
      <c r="I17" s="66"/>
      <c r="J17" s="66"/>
      <c r="K17" s="66"/>
      <c r="L17" s="66"/>
      <c r="M17" s="66"/>
      <c r="N17" s="77"/>
      <c r="O17" s="467" t="n">
        <f>PL!N17</f>
        <v>1128274.0</v>
      </c>
      <c r="P17" s="449"/>
      <c r="Q17" s="245"/>
      <c r="R17" s="177"/>
      <c r="S17" s="177"/>
      <c r="T17" s="177"/>
      <c r="U17" s="177"/>
      <c r="V17" s="177"/>
      <c r="W17" s="177"/>
      <c r="X17" s="5"/>
    </row>
    <row r="18" spans="2:24">
      <c r="B18" s="312"/>
      <c r="C18" s="20"/>
      <c r="D18" s="20"/>
      <c r="E18" s="20"/>
      <c r="F18" s="66"/>
      <c r="G18" s="66"/>
      <c r="H18" s="66" t="s">
        <v>477</v>
      </c>
      <c r="I18" s="66"/>
      <c r="J18" s="66"/>
      <c r="K18" s="66"/>
      <c r="L18" s="66"/>
      <c r="M18" s="66"/>
      <c r="N18" s="77"/>
      <c r="O18" s="467" t="n">
        <f>PL!N18</f>
        <v>3234.0</v>
      </c>
      <c r="P18" s="449"/>
      <c r="Q18" s="245"/>
      <c r="R18" s="177"/>
      <c r="S18" s="177"/>
      <c r="T18" s="177"/>
      <c r="U18" s="177"/>
      <c r="V18" s="177"/>
      <c r="W18" s="177"/>
      <c r="X18" s="5"/>
    </row>
    <row r="19" spans="2:24">
      <c r="B19" s="312"/>
      <c r="C19" s="20"/>
      <c r="D19" s="20"/>
      <c r="E19" s="20"/>
      <c r="F19" s="66"/>
      <c r="G19" s="66" t="s">
        <v>482</v>
      </c>
      <c r="H19" s="66"/>
      <c r="I19" s="66"/>
      <c r="J19" s="66"/>
      <c r="K19" s="66"/>
      <c r="L19" s="66"/>
      <c r="M19" s="66"/>
      <c r="N19" s="77"/>
      <c r="O19" s="467" t="n">
        <f>PL!N19</f>
        <v>43311.0</v>
      </c>
      <c r="P19" s="449"/>
      <c r="Q19" s="245"/>
      <c r="R19" s="177"/>
      <c r="S19" s="177"/>
      <c r="T19" s="177"/>
      <c r="U19" s="64"/>
      <c r="V19" s="64"/>
      <c r="W19" s="64"/>
      <c r="X19" s="17"/>
    </row>
    <row r="20" spans="2:24">
      <c r="B20" s="312"/>
      <c r="C20" s="20"/>
      <c r="D20" s="20"/>
      <c r="E20" s="20"/>
      <c r="F20" s="66"/>
      <c r="G20" s="66"/>
      <c r="H20" s="72" t="s">
        <v>483</v>
      </c>
      <c r="I20" s="72"/>
      <c r="J20" s="66"/>
      <c r="K20" s="72"/>
      <c r="L20" s="66"/>
      <c r="M20" s="66"/>
      <c r="N20" s="264"/>
      <c r="O20" s="467" t="n">
        <f>PL!N20</f>
        <v>26703.0</v>
      </c>
      <c r="P20" s="449"/>
      <c r="Q20" s="245"/>
      <c r="R20" s="177"/>
      <c r="S20" s="177"/>
      <c r="T20" s="177"/>
      <c r="U20" s="64"/>
      <c r="V20" s="64"/>
      <c r="W20" s="64"/>
      <c r="X20" s="17"/>
    </row>
    <row r="21" spans="2:24">
      <c r="B21" s="312"/>
      <c r="C21" s="20"/>
      <c r="D21" s="20"/>
      <c r="E21" s="20"/>
      <c r="F21" s="66"/>
      <c r="G21" s="66"/>
      <c r="H21" s="66" t="s">
        <v>484</v>
      </c>
      <c r="I21" s="66"/>
      <c r="J21" s="66"/>
      <c r="K21" s="66"/>
      <c r="L21" s="66"/>
      <c r="M21" s="66"/>
      <c r="N21" s="264"/>
      <c r="O21" s="467" t="n">
        <f>PL!N21</f>
        <v>1511.0</v>
      </c>
      <c r="P21" s="449"/>
      <c r="Q21" s="245"/>
      <c r="R21" s="177"/>
      <c r="S21" s="177"/>
      <c r="T21" s="177"/>
      <c r="U21" s="64"/>
      <c r="V21" s="64"/>
      <c r="W21" s="64"/>
      <c r="X21" s="17"/>
    </row>
    <row r="22" spans="2:24">
      <c r="B22" s="312"/>
      <c r="C22" s="20"/>
      <c r="D22" s="20"/>
      <c r="E22" s="20"/>
      <c r="F22" s="66"/>
      <c r="G22" s="66"/>
      <c r="H22" s="66" t="s">
        <v>477</v>
      </c>
      <c r="I22" s="66"/>
      <c r="J22" s="66"/>
      <c r="K22" s="66"/>
      <c r="L22" s="66"/>
      <c r="M22" s="66"/>
      <c r="N22" s="264"/>
      <c r="O22" s="467" t="n">
        <f>PL!N22</f>
        <v>15097.0</v>
      </c>
      <c r="P22" s="449"/>
      <c r="Q22" s="245"/>
      <c r="R22" s="177"/>
      <c r="S22" s="177"/>
      <c r="T22" s="177"/>
      <c r="U22" s="64"/>
      <c r="V22" s="64"/>
      <c r="W22" s="64"/>
      <c r="X22" s="17"/>
    </row>
    <row r="23" spans="2:24">
      <c r="B23" s="312"/>
      <c r="C23" s="20"/>
      <c r="D23" s="20"/>
      <c r="E23" s="20"/>
      <c r="F23" s="137" t="s">
        <v>485</v>
      </c>
      <c r="G23" s="137"/>
      <c r="H23" s="66"/>
      <c r="I23" s="137"/>
      <c r="J23" s="66"/>
      <c r="K23" s="66"/>
      <c r="L23" s="66"/>
      <c r="M23" s="66"/>
      <c r="N23" s="264"/>
      <c r="O23" s="467" t="n">
        <f>PL!N23</f>
        <v>1329334.0</v>
      </c>
      <c r="P23" s="449"/>
      <c r="Q23" s="245"/>
      <c r="R23" s="177"/>
      <c r="S23" s="177"/>
      <c r="T23" s="177"/>
      <c r="U23" s="64"/>
      <c r="V23" s="64"/>
      <c r="W23" s="64"/>
      <c r="X23" s="17"/>
    </row>
    <row r="24" spans="2:24">
      <c r="B24" s="312"/>
      <c r="C24" s="20"/>
      <c r="D24" s="20"/>
      <c r="E24" s="20"/>
      <c r="F24" s="66"/>
      <c r="G24" s="66" t="s">
        <v>486</v>
      </c>
      <c r="H24" s="66"/>
      <c r="I24" s="72"/>
      <c r="J24" s="66"/>
      <c r="K24" s="66"/>
      <c r="L24" s="66"/>
      <c r="M24" s="66"/>
      <c r="N24" s="264"/>
      <c r="O24" s="467" t="n">
        <f>PL!N24</f>
        <v>862120.0</v>
      </c>
      <c r="P24" s="449"/>
      <c r="Q24" s="245"/>
      <c r="R24" s="177"/>
      <c r="S24" s="177"/>
      <c r="T24" s="177"/>
      <c r="U24" s="64"/>
      <c r="V24" s="64"/>
      <c r="W24" s="64"/>
      <c r="X24" s="17"/>
    </row>
    <row r="25" spans="2:24">
      <c r="B25" s="312"/>
      <c r="C25" s="20"/>
      <c r="D25" s="20"/>
      <c r="E25" s="20"/>
      <c r="F25" s="66"/>
      <c r="G25" s="66" t="s">
        <v>487</v>
      </c>
      <c r="H25" s="66"/>
      <c r="I25" s="72"/>
      <c r="J25" s="66"/>
      <c r="K25" s="66"/>
      <c r="L25" s="66"/>
      <c r="M25" s="66"/>
      <c r="N25" s="264"/>
      <c r="O25" s="467" t="n">
        <f>PL!N25</f>
        <v>224816.0</v>
      </c>
      <c r="P25" s="449"/>
      <c r="Q25" s="245"/>
      <c r="R25" s="177"/>
      <c r="S25" s="177"/>
      <c r="T25" s="177"/>
      <c r="U25" s="177"/>
      <c r="V25" s="177"/>
      <c r="W25" s="177"/>
      <c r="X25" s="5"/>
    </row>
    <row r="26" spans="2:24">
      <c r="B26" s="312"/>
      <c r="C26" s="20"/>
      <c r="D26" s="20"/>
      <c r="E26" s="20"/>
      <c r="F26" s="66"/>
      <c r="G26" s="66" t="s">
        <v>488</v>
      </c>
      <c r="H26" s="66"/>
      <c r="I26" s="66"/>
      <c r="J26" s="66"/>
      <c r="K26" s="66"/>
      <c r="L26" s="66"/>
      <c r="M26" s="66"/>
      <c r="N26" s="264"/>
      <c r="O26" s="467" t="n">
        <f>PL!N26</f>
        <v>238034.0</v>
      </c>
      <c r="P26" s="449"/>
      <c r="Q26" s="245"/>
      <c r="R26" s="177"/>
      <c r="S26" s="177"/>
      <c r="T26" s="177"/>
      <c r="U26" s="177"/>
      <c r="V26" s="177"/>
      <c r="W26" s="177"/>
      <c r="X26" s="5"/>
    </row>
    <row r="27" spans="2:24">
      <c r="B27" s="312"/>
      <c r="C27" s="20"/>
      <c r="D27" s="20"/>
      <c r="E27" s="20"/>
      <c r="F27" s="66"/>
      <c r="G27" s="64" t="s">
        <v>132</v>
      </c>
      <c r="H27" s="64"/>
      <c r="I27" s="66"/>
      <c r="J27" s="64"/>
      <c r="K27" s="64"/>
      <c r="L27" s="64"/>
      <c r="M27" s="64"/>
      <c r="N27" s="198"/>
      <c r="O27" s="467" t="n">
        <f>PL!N27</f>
        <v>4364.0</v>
      </c>
      <c r="P27" s="449"/>
      <c r="Q27" s="245"/>
      <c r="R27" s="177"/>
      <c r="S27" s="177"/>
      <c r="T27" s="177"/>
      <c r="U27" s="177"/>
      <c r="V27" s="177"/>
      <c r="W27" s="177"/>
      <c r="X27" s="5"/>
    </row>
    <row r="28" spans="2:24">
      <c r="B28" s="312"/>
      <c r="C28" s="20"/>
      <c r="D28" s="20"/>
      <c r="E28" s="68" t="s">
        <v>489</v>
      </c>
      <c r="F28" s="68"/>
      <c r="G28" s="64"/>
      <c r="H28" s="64"/>
      <c r="I28" s="64"/>
      <c r="J28" s="64"/>
      <c r="K28" s="64"/>
      <c r="L28" s="63"/>
      <c r="M28" s="63"/>
      <c r="N28" s="198"/>
      <c r="O28" s="467" t="n">
        <f>PL!N28</f>
        <v>227808.0</v>
      </c>
      <c r="P28" s="449"/>
      <c r="Q28" s="245"/>
      <c r="R28" s="177"/>
      <c r="S28" s="177"/>
      <c r="T28" s="177"/>
      <c r="U28" s="177"/>
      <c r="V28" s="177"/>
      <c r="W28" s="177"/>
      <c r="X28" s="5"/>
    </row>
    <row r="29" spans="2:24">
      <c r="B29" s="312"/>
      <c r="C29" s="20"/>
      <c r="D29" s="20"/>
      <c r="E29" s="20"/>
      <c r="F29" s="73" t="s">
        <v>490</v>
      </c>
      <c r="G29" s="73"/>
      <c r="H29" s="66"/>
      <c r="I29" s="66"/>
      <c r="J29" s="66"/>
      <c r="K29" s="66"/>
      <c r="L29" s="138"/>
      <c r="M29" s="138"/>
      <c r="N29" s="219"/>
      <c r="O29" s="467" t="n">
        <f>PL!N29</f>
        <v>100032.0</v>
      </c>
      <c r="P29" s="449"/>
      <c r="Q29" s="245"/>
      <c r="R29" s="177"/>
      <c r="S29" s="177"/>
      <c r="T29" s="177"/>
      <c r="U29" s="177"/>
      <c r="V29" s="177"/>
      <c r="W29" s="177"/>
      <c r="X29" s="5"/>
    </row>
    <row r="30" spans="2:24">
      <c r="B30" s="312"/>
      <c r="C30" s="20"/>
      <c r="D30" s="20"/>
      <c r="E30" s="20"/>
      <c r="F30" s="66" t="s">
        <v>477</v>
      </c>
      <c r="G30" s="66"/>
      <c r="H30" s="72"/>
      <c r="I30" s="66"/>
      <c r="J30" s="66"/>
      <c r="K30" s="66"/>
      <c r="L30" s="138"/>
      <c r="M30" s="138"/>
      <c r="N30" s="219"/>
      <c r="O30" s="506" t="n">
        <f>PL!N30</f>
        <v>127776.0</v>
      </c>
      <c r="P30" s="452"/>
      <c r="Q30" s="259"/>
      <c r="R30" s="63"/>
      <c r="S30" s="63"/>
      <c r="T30" s="63"/>
      <c r="U30" s="63"/>
      <c r="V30" s="63"/>
      <c r="W30" s="63"/>
      <c r="X30" s="5"/>
    </row>
    <row r="31" spans="2:24">
      <c r="B31" s="315"/>
      <c r="C31" s="153"/>
      <c r="D31" s="153" t="s">
        <v>491</v>
      </c>
      <c r="E31" s="153"/>
      <c r="F31" s="139"/>
      <c r="G31" s="139"/>
      <c r="H31" s="154"/>
      <c r="I31" s="139"/>
      <c r="J31" s="139"/>
      <c r="K31" s="139"/>
      <c r="L31" s="155"/>
      <c r="M31" s="155"/>
      <c r="N31" s="167"/>
      <c r="O31" s="505" t="n">
        <f>PL!N31</f>
        <v>-3853334.0</v>
      </c>
      <c r="P31" s="462"/>
      <c r="Q31" s="259"/>
      <c r="R31" s="63"/>
      <c r="S31" s="63"/>
      <c r="T31" s="63"/>
      <c r="U31" s="63"/>
      <c r="V31" s="63"/>
      <c r="W31" s="63"/>
      <c r="X31" s="5"/>
    </row>
    <row r="32" spans="2:24">
      <c r="B32" s="312"/>
      <c r="C32" s="20"/>
      <c r="D32" s="20"/>
      <c r="E32" s="66" t="s">
        <v>492</v>
      </c>
      <c r="F32" s="66"/>
      <c r="G32" s="66"/>
      <c r="H32" s="72"/>
      <c r="I32" s="66"/>
      <c r="J32" s="66"/>
      <c r="K32" s="66"/>
      <c r="L32" s="138"/>
      <c r="M32" s="138"/>
      <c r="N32" s="219"/>
      <c r="O32" s="468" t="n">
        <f>PL!N32</f>
        <v>90062.0</v>
      </c>
      <c r="P32" s="451"/>
      <c r="Q32" s="245"/>
      <c r="R32" s="63"/>
      <c r="S32" s="63"/>
      <c r="T32" s="63"/>
      <c r="U32" s="63"/>
      <c r="V32" s="63"/>
      <c r="W32" s="63"/>
      <c r="X32" s="5"/>
    </row>
    <row r="33" spans="2:24">
      <c r="B33" s="312"/>
      <c r="C33" s="20"/>
      <c r="D33" s="20"/>
      <c r="E33" s="66"/>
      <c r="F33" s="66" t="s">
        <v>493</v>
      </c>
      <c r="G33" s="66"/>
      <c r="H33" s="72"/>
      <c r="I33" s="66"/>
      <c r="J33" s="66"/>
      <c r="K33" s="66"/>
      <c r="L33" s="138"/>
      <c r="M33" s="138"/>
      <c r="N33" s="219"/>
      <c r="O33" s="467" t="n">
        <f>PL!N33</f>
        <v>88903.0</v>
      </c>
      <c r="P33" s="449"/>
      <c r="Q33" s="245"/>
      <c r="R33" s="63"/>
      <c r="S33" s="63"/>
      <c r="T33" s="63"/>
      <c r="U33" s="63"/>
      <c r="V33" s="63"/>
      <c r="W33" s="63"/>
      <c r="X33" s="5"/>
    </row>
    <row r="34" spans="2:24">
      <c r="B34" s="312"/>
      <c r="C34" s="20"/>
      <c r="D34" s="20"/>
      <c r="E34" s="20"/>
      <c r="F34" s="137" t="s">
        <v>494</v>
      </c>
      <c r="G34" s="137"/>
      <c r="H34" s="66"/>
      <c r="I34" s="137"/>
      <c r="J34" s="66"/>
      <c r="K34" s="66"/>
      <c r="L34" s="64"/>
      <c r="M34" s="64"/>
      <c r="N34" s="198"/>
      <c r="O34" s="467" t="n">
        <f>PL!N34</f>
        <v>1159.0</v>
      </c>
      <c r="P34" s="449"/>
      <c r="Q34" s="245"/>
      <c r="R34" s="177"/>
      <c r="S34" s="177"/>
      <c r="T34" s="177"/>
      <c r="U34" s="177"/>
      <c r="V34" s="177"/>
      <c r="W34" s="177"/>
      <c r="X34" s="5"/>
    </row>
    <row r="35" spans="2:24">
      <c r="B35" s="312"/>
      <c r="C35" s="20"/>
      <c r="D35" s="20"/>
      <c r="E35" s="20"/>
      <c r="F35" s="72" t="s">
        <v>495</v>
      </c>
      <c r="G35" s="72"/>
      <c r="H35" s="66"/>
      <c r="I35" s="72"/>
      <c r="J35" s="66"/>
      <c r="K35" s="72"/>
      <c r="L35" s="66"/>
      <c r="M35" s="66"/>
      <c r="N35" s="264"/>
      <c r="O35" s="467" t="str">
        <f>PL!N35</f>
        <v>-</v>
      </c>
      <c r="P35" s="449"/>
      <c r="Q35" s="245"/>
      <c r="R35" s="177"/>
      <c r="S35" s="177"/>
      <c r="T35" s="177"/>
      <c r="U35" s="177"/>
      <c r="V35" s="177"/>
      <c r="W35" s="177"/>
      <c r="X35" s="5"/>
    </row>
    <row r="36" spans="2:24">
      <c r="B36" s="312"/>
      <c r="C36" s="20"/>
      <c r="D36" s="20"/>
      <c r="E36" s="20"/>
      <c r="F36" s="66" t="s">
        <v>496</v>
      </c>
      <c r="G36" s="66"/>
      <c r="H36" s="66"/>
      <c r="I36" s="66"/>
      <c r="J36" s="66"/>
      <c r="K36" s="66"/>
      <c r="L36" s="66"/>
      <c r="M36" s="66"/>
      <c r="N36" s="264"/>
      <c r="O36" s="467" t="str">
        <f>PL!N36</f>
        <v>-</v>
      </c>
      <c r="P36" s="449"/>
      <c r="Q36" s="245"/>
      <c r="R36" s="177"/>
      <c r="S36" s="177"/>
      <c r="T36" s="177"/>
      <c r="U36" s="177"/>
      <c r="V36" s="177"/>
      <c r="W36" s="177"/>
      <c r="X36" s="5"/>
    </row>
    <row r="37" spans="2:24">
      <c r="B37" s="312"/>
      <c r="C37" s="20"/>
      <c r="D37" s="20"/>
      <c r="E37" s="20"/>
      <c r="F37" s="66" t="s">
        <v>477</v>
      </c>
      <c r="G37" s="66"/>
      <c r="H37" s="66"/>
      <c r="I37" s="66"/>
      <c r="J37" s="66"/>
      <c r="K37" s="66"/>
      <c r="L37" s="66"/>
      <c r="M37" s="66"/>
      <c r="N37" s="264"/>
      <c r="O37" s="467" t="str">
        <f>PL!N37</f>
        <v>-</v>
      </c>
      <c r="P37" s="449"/>
      <c r="Q37" s="245"/>
      <c r="R37" s="177"/>
      <c r="S37" s="177"/>
      <c r="T37" s="177"/>
      <c r="U37" s="177"/>
      <c r="V37" s="177"/>
      <c r="W37" s="177"/>
      <c r="X37" s="5"/>
    </row>
    <row r="38" spans="2:24" ht="14.25" thickBot="1">
      <c r="B38" s="312"/>
      <c r="C38" s="20"/>
      <c r="D38" s="20"/>
      <c r="E38" s="66" t="s">
        <v>497</v>
      </c>
      <c r="F38" s="66"/>
      <c r="G38" s="66"/>
      <c r="H38" s="66"/>
      <c r="I38" s="66"/>
      <c r="J38" s="66"/>
      <c r="K38" s="66"/>
      <c r="L38" s="138"/>
      <c r="M38" s="138"/>
      <c r="N38" s="219"/>
      <c r="O38" s="467" t="n">
        <f>PL!N38</f>
        <v>564.0</v>
      </c>
      <c r="P38" s="449"/>
      <c r="Q38" s="245"/>
      <c r="R38" s="20"/>
      <c r="S38" s="20"/>
      <c r="T38" s="20"/>
      <c r="U38" s="20"/>
      <c r="V38" s="20"/>
      <c r="W38" s="20"/>
      <c r="X38" s="5"/>
    </row>
    <row r="39" spans="2:24">
      <c r="B39" s="312"/>
      <c r="C39" s="20"/>
      <c r="D39" s="20"/>
      <c r="E39" s="20"/>
      <c r="F39" s="66" t="s">
        <v>498</v>
      </c>
      <c r="G39" s="66"/>
      <c r="H39" s="66"/>
      <c r="I39" s="66"/>
      <c r="J39" s="66"/>
      <c r="K39" s="66"/>
      <c r="L39" s="138"/>
      <c r="M39" s="138"/>
      <c r="N39" s="219"/>
      <c r="O39" s="467" t="n">
        <f>PL!N39</f>
        <v>564.0</v>
      </c>
      <c r="P39" s="449"/>
      <c r="Q39" s="245"/>
      <c r="R39" s="533" t="s">
        <v>469</v>
      </c>
      <c r="S39" s="534"/>
      <c r="T39" s="534"/>
      <c r="U39" s="534"/>
      <c r="V39" s="534"/>
      <c r="W39" s="535"/>
      <c r="X39" s="5"/>
    </row>
    <row r="40" spans="2:24" ht="14.25" thickBot="1">
      <c r="B40" s="312"/>
      <c r="C40" s="20"/>
      <c r="D40" s="20"/>
      <c r="E40" s="20"/>
      <c r="F40" s="66" t="s">
        <v>451</v>
      </c>
      <c r="G40" s="66"/>
      <c r="H40" s="66"/>
      <c r="I40" s="66"/>
      <c r="J40" s="66"/>
      <c r="K40" s="66"/>
      <c r="L40" s="138"/>
      <c r="M40" s="138"/>
      <c r="N40" s="219"/>
      <c r="O40" s="506" t="str">
        <f>PL!N40</f>
        <v>-</v>
      </c>
      <c r="P40" s="452"/>
      <c r="Q40" s="259"/>
      <c r="R40" s="521" t="s">
        <v>499</v>
      </c>
      <c r="S40" s="522"/>
      <c r="T40" s="523"/>
      <c r="U40" s="524" t="s">
        <v>500</v>
      </c>
      <c r="V40" s="522"/>
      <c r="W40" s="525"/>
      <c r="X40" s="5"/>
    </row>
    <row r="41" spans="2:24">
      <c r="B41" s="314"/>
      <c r="C41" s="153"/>
      <c r="D41" s="153" t="s">
        <v>324</v>
      </c>
      <c r="E41" s="153"/>
      <c r="F41" s="139"/>
      <c r="G41" s="139"/>
      <c r="H41" s="139"/>
      <c r="I41" s="139"/>
      <c r="J41" s="139"/>
      <c r="K41" s="139"/>
      <c r="L41" s="139"/>
      <c r="M41" s="139"/>
      <c r="N41" s="167"/>
      <c r="O41" s="505" t="n">
        <f>NWM!N9</f>
        <v>-3942832.0</v>
      </c>
      <c r="P41" s="462"/>
      <c r="Q41" s="245"/>
      <c r="R41" s="528"/>
      <c r="S41" s="529"/>
      <c r="T41" s="530"/>
      <c r="U41" s="452" t="n">
        <f>NWM!S9</f>
        <v>-3942832.0</v>
      </c>
      <c r="V41" s="452"/>
      <c r="W41" s="245"/>
      <c r="X41" s="5"/>
    </row>
    <row r="42" spans="2:24">
      <c r="B42" s="314"/>
      <c r="C42" s="20"/>
      <c r="D42" s="20" t="s">
        <v>503</v>
      </c>
      <c r="E42" s="20"/>
      <c r="F42" s="72"/>
      <c r="G42" s="138"/>
      <c r="H42" s="138"/>
      <c r="I42" s="138"/>
      <c r="J42" s="138"/>
      <c r="K42" s="138"/>
      <c r="L42" s="138"/>
      <c r="M42" s="178"/>
      <c r="N42" s="219"/>
      <c r="O42" s="468" t="n">
        <f>NWM!N10</f>
        <v>3039822.0</v>
      </c>
      <c r="P42" s="451"/>
      <c r="Q42" s="257"/>
      <c r="R42" s="531"/>
      <c r="S42" s="488"/>
      <c r="T42" s="478"/>
      <c r="U42" s="449" t="n">
        <f>NWM!S10</f>
        <v>3039822.0</v>
      </c>
      <c r="V42" s="449"/>
      <c r="W42" s="257"/>
      <c r="X42" s="5"/>
    </row>
    <row r="43" spans="2:24">
      <c r="B43" s="312"/>
      <c r="C43" s="20"/>
      <c r="D43" s="20"/>
      <c r="E43" s="20" t="s">
        <v>501</v>
      </c>
      <c r="F43" s="72"/>
      <c r="G43" s="144"/>
      <c r="H43" s="144"/>
      <c r="I43" s="144"/>
      <c r="J43" s="144"/>
      <c r="K43" s="144"/>
      <c r="L43" s="72"/>
      <c r="M43" s="178"/>
      <c r="N43" s="219"/>
      <c r="O43" s="467" t="n">
        <f>NWM!N11</f>
        <v>2599072.0</v>
      </c>
      <c r="P43" s="449"/>
      <c r="Q43" s="245"/>
      <c r="R43" s="532"/>
      <c r="S43" s="494"/>
      <c r="T43" s="487"/>
      <c r="U43" s="449" t="n">
        <f>NWM!S11</f>
        <v>2599072.0</v>
      </c>
      <c r="V43" s="449"/>
      <c r="W43" s="245"/>
      <c r="X43" s="5"/>
    </row>
    <row r="44" spans="2:24">
      <c r="B44" s="316"/>
      <c r="C44" s="157"/>
      <c r="D44" s="20"/>
      <c r="E44" s="20" t="s">
        <v>502</v>
      </c>
      <c r="F44" s="147"/>
      <c r="G44" s="147"/>
      <c r="H44" s="147"/>
      <c r="I44" s="147"/>
      <c r="J44" s="147"/>
      <c r="K44" s="147"/>
      <c r="L44" s="72"/>
      <c r="M44" s="178"/>
      <c r="N44" s="219"/>
      <c r="O44" s="467" t="n">
        <f>NWM!N12</f>
        <v>440750.0</v>
      </c>
      <c r="P44" s="449"/>
      <c r="Q44" s="245"/>
      <c r="R44" s="515"/>
      <c r="S44" s="516"/>
      <c r="T44" s="517"/>
      <c r="U44" s="449" t="n">
        <f>NWM!S12</f>
        <v>440750.0</v>
      </c>
      <c r="V44" s="449"/>
      <c r="W44" s="259"/>
      <c r="X44" s="5"/>
    </row>
    <row r="45" spans="2:24">
      <c r="B45" s="312"/>
      <c r="C45" s="153"/>
      <c r="D45" s="153" t="s">
        <v>325</v>
      </c>
      <c r="E45" s="179"/>
      <c r="F45" s="180"/>
      <c r="G45" s="180"/>
      <c r="H45" s="180"/>
      <c r="I45" s="181"/>
      <c r="J45" s="181"/>
      <c r="K45" s="181"/>
      <c r="L45" s="154"/>
      <c r="M45" s="153"/>
      <c r="N45" s="156"/>
      <c r="O45" s="505" t="n">
        <f>NWM!N13</f>
        <v>-903011.0</v>
      </c>
      <c r="P45" s="462"/>
      <c r="Q45" s="258"/>
      <c r="R45" s="518"/>
      <c r="S45" s="519"/>
      <c r="T45" s="504"/>
      <c r="U45" s="451" t="n">
        <f>NWM!S13</f>
        <v>-903011.0</v>
      </c>
      <c r="V45" s="451"/>
      <c r="W45" s="258"/>
      <c r="X45" s="5"/>
    </row>
    <row r="46" spans="2:24">
      <c r="B46" s="314"/>
      <c r="C46" s="20"/>
      <c r="D46" s="20" t="s">
        <v>504</v>
      </c>
      <c r="E46" s="20"/>
      <c r="F46" s="147"/>
      <c r="G46" s="147"/>
      <c r="H46" s="147"/>
      <c r="I46" s="144"/>
      <c r="J46" s="144"/>
      <c r="K46" s="144"/>
      <c r="L46" s="72"/>
      <c r="M46" s="20"/>
      <c r="N46" s="77"/>
      <c r="O46" s="477"/>
      <c r="P46" s="488"/>
      <c r="Q46" s="520"/>
      <c r="R46" s="514" t="n">
        <f>NWM!Q14</f>
        <v>-801008.0</v>
      </c>
      <c r="S46" s="449"/>
      <c r="T46" s="143"/>
      <c r="U46" s="451" t="n">
        <f>NWM!S14</f>
        <v>801008.0</v>
      </c>
      <c r="V46" s="451"/>
      <c r="W46" s="245"/>
      <c r="X46" s="5"/>
    </row>
    <row r="47" spans="2:24">
      <c r="B47" s="312"/>
      <c r="C47" s="20"/>
      <c r="D47" s="20"/>
      <c r="E47" s="147" t="s">
        <v>505</v>
      </c>
      <c r="F47" s="147"/>
      <c r="G47" s="147"/>
      <c r="H47" s="144"/>
      <c r="I47" s="144"/>
      <c r="J47" s="144"/>
      <c r="K47" s="144"/>
      <c r="L47" s="72"/>
      <c r="M47" s="20"/>
      <c r="N47" s="77"/>
      <c r="O47" s="486"/>
      <c r="P47" s="494"/>
      <c r="Q47" s="489"/>
      <c r="R47" s="514" t="n">
        <f>NWM!Q15</f>
        <v>361514.0</v>
      </c>
      <c r="S47" s="449"/>
      <c r="T47" s="143"/>
      <c r="U47" s="449" t="n">
        <f>NWM!S15</f>
        <v>-361514.0</v>
      </c>
      <c r="V47" s="449"/>
      <c r="W47" s="245"/>
      <c r="X47" s="5"/>
    </row>
    <row r="48" spans="2:24">
      <c r="B48" s="312"/>
      <c r="C48" s="20"/>
      <c r="D48" s="20"/>
      <c r="E48" s="147" t="s">
        <v>506</v>
      </c>
      <c r="F48" s="147"/>
      <c r="G48" s="147"/>
      <c r="H48" s="147"/>
      <c r="I48" s="144"/>
      <c r="J48" s="144"/>
      <c r="K48" s="144"/>
      <c r="L48" s="72"/>
      <c r="M48" s="20"/>
      <c r="N48" s="77"/>
      <c r="O48" s="486"/>
      <c r="P48" s="494"/>
      <c r="Q48" s="489"/>
      <c r="R48" s="514" t="n">
        <f>NWM!Q16</f>
        <v>-1131942.0</v>
      </c>
      <c r="S48" s="449"/>
      <c r="T48" s="143"/>
      <c r="U48" s="449" t="n">
        <f>NWM!S16</f>
        <v>1131942.0</v>
      </c>
      <c r="V48" s="449"/>
      <c r="W48" s="245"/>
      <c r="X48" s="5"/>
    </row>
    <row r="49" spans="2:24">
      <c r="B49" s="312"/>
      <c r="C49" s="20"/>
      <c r="D49" s="20"/>
      <c r="E49" s="147" t="s">
        <v>80</v>
      </c>
      <c r="F49" s="147"/>
      <c r="G49" s="147"/>
      <c r="H49" s="147"/>
      <c r="I49" s="144"/>
      <c r="J49" s="144"/>
      <c r="K49" s="144"/>
      <c r="L49" s="72"/>
      <c r="M49" s="20"/>
      <c r="N49" s="77"/>
      <c r="O49" s="486"/>
      <c r="P49" s="494"/>
      <c r="Q49" s="489"/>
      <c r="R49" s="514" t="n">
        <f>NWM!Q17</f>
        <v>125502.0</v>
      </c>
      <c r="S49" s="449"/>
      <c r="T49" s="143"/>
      <c r="U49" s="449" t="n">
        <f>NWM!S17</f>
        <v>-125502.0</v>
      </c>
      <c r="V49" s="449"/>
      <c r="W49" s="245"/>
      <c r="X49" s="5"/>
    </row>
    <row r="50" spans="2:24">
      <c r="B50" s="312"/>
      <c r="C50" s="20"/>
      <c r="D50" s="20"/>
      <c r="E50" s="147" t="s">
        <v>81</v>
      </c>
      <c r="F50" s="147"/>
      <c r="G50" s="147"/>
      <c r="H50" s="147"/>
      <c r="I50" s="144"/>
      <c r="J50" s="148"/>
      <c r="K50" s="144"/>
      <c r="L50" s="72"/>
      <c r="M50" s="20"/>
      <c r="N50" s="77"/>
      <c r="O50" s="486"/>
      <c r="P50" s="494"/>
      <c r="Q50" s="489"/>
      <c r="R50" s="514" t="n">
        <f>NWM!Q18</f>
        <v>-156081.0</v>
      </c>
      <c r="S50" s="449"/>
      <c r="T50" s="143"/>
      <c r="U50" s="449" t="n">
        <f>NWM!S18</f>
        <v>156081.0</v>
      </c>
      <c r="V50" s="449"/>
      <c r="W50" s="245"/>
      <c r="X50" s="5"/>
    </row>
    <row r="51" spans="2:24">
      <c r="B51" s="312"/>
      <c r="C51" s="20"/>
      <c r="D51" s="20" t="s">
        <v>82</v>
      </c>
      <c r="E51" s="20"/>
      <c r="F51" s="147"/>
      <c r="G51" s="183"/>
      <c r="H51" s="183"/>
      <c r="I51" s="183"/>
      <c r="J51" s="183"/>
      <c r="K51" s="183"/>
      <c r="L51" s="138"/>
      <c r="M51" s="20"/>
      <c r="N51" s="77"/>
      <c r="O51" s="467" t="str">
        <f>NWM!N19</f>
        <v>-</v>
      </c>
      <c r="P51" s="449"/>
      <c r="Q51" s="245"/>
      <c r="R51" s="514" t="str">
        <f>NWM!Q19</f>
        <v>-</v>
      </c>
      <c r="S51" s="449"/>
      <c r="T51" s="143"/>
      <c r="U51" s="486"/>
      <c r="V51" s="494"/>
      <c r="W51" s="489"/>
      <c r="X51" s="5"/>
    </row>
    <row r="52" spans="2:24">
      <c r="B52" s="312"/>
      <c r="C52" s="20"/>
      <c r="D52" s="20" t="s">
        <v>326</v>
      </c>
      <c r="E52" s="20"/>
      <c r="F52" s="147"/>
      <c r="G52" s="184"/>
      <c r="H52" s="183"/>
      <c r="I52" s="183"/>
      <c r="J52" s="183"/>
      <c r="K52" s="183"/>
      <c r="L52" s="138"/>
      <c r="M52" s="185"/>
      <c r="N52" s="152"/>
      <c r="O52" s="467" t="n">
        <f>NWM!N20</f>
        <v>1490.0</v>
      </c>
      <c r="P52" s="449"/>
      <c r="Q52" s="245"/>
      <c r="R52" s="514" t="n">
        <f>NWM!Q20</f>
        <v>1490.0</v>
      </c>
      <c r="S52" s="449"/>
      <c r="T52" s="143"/>
      <c r="U52" s="486"/>
      <c r="V52" s="494"/>
      <c r="W52" s="489"/>
      <c r="X52" s="5"/>
    </row>
    <row r="53" spans="2:24">
      <c r="B53" s="312"/>
      <c r="C53" s="157"/>
      <c r="D53" s="157" t="s">
        <v>16</v>
      </c>
      <c r="E53" s="157"/>
      <c r="F53" s="186"/>
      <c r="G53" s="187"/>
      <c r="H53" s="187"/>
      <c r="I53" s="188"/>
      <c r="J53" s="188"/>
      <c r="K53" s="188"/>
      <c r="L53" s="149"/>
      <c r="M53" s="158"/>
      <c r="N53" s="310"/>
      <c r="O53" s="467" t="n">
        <f>NWM!N21</f>
        <v>-1014.0</v>
      </c>
      <c r="P53" s="449"/>
      <c r="Q53" s="259"/>
      <c r="R53" s="513" t="str">
        <f>NWM!Q21</f>
        <v>-</v>
      </c>
      <c r="S53" s="452"/>
      <c r="T53" s="151"/>
      <c r="U53" s="506" t="n">
        <f>NWM!S21</f>
        <v>-1014.0</v>
      </c>
      <c r="V53" s="452"/>
      <c r="W53" s="317"/>
      <c r="X53" s="5"/>
    </row>
    <row r="54" spans="2:24">
      <c r="B54" s="315"/>
      <c r="C54" s="189" t="s">
        <v>327</v>
      </c>
      <c r="D54" s="189"/>
      <c r="E54" s="190"/>
      <c r="F54" s="191"/>
      <c r="G54" s="192"/>
      <c r="H54" s="193"/>
      <c r="I54" s="193"/>
      <c r="J54" s="194"/>
      <c r="K54" s="193"/>
      <c r="L54" s="195"/>
      <c r="M54" s="196"/>
      <c r="N54" s="311"/>
      <c r="O54" s="505" t="n">
        <f>NWM!N22</f>
        <v>-902535.0</v>
      </c>
      <c r="P54" s="462"/>
      <c r="Q54" s="259"/>
      <c r="R54" s="513" t="n">
        <f>NWM!Q22</f>
        <v>-799518.0</v>
      </c>
      <c r="S54" s="452"/>
      <c r="T54" s="151"/>
      <c r="U54" s="452" t="n">
        <f>NWM!S22</f>
        <v>-103017.0</v>
      </c>
      <c r="V54" s="452"/>
      <c r="W54" s="245"/>
      <c r="X54" s="5"/>
    </row>
    <row r="55" spans="2:24" ht="14.25" thickBot="1">
      <c r="B55" s="314"/>
      <c r="C55" s="189" t="s">
        <v>71</v>
      </c>
      <c r="D55" s="189"/>
      <c r="E55" s="190"/>
      <c r="F55" s="191"/>
      <c r="G55" s="192"/>
      <c r="H55" s="193"/>
      <c r="I55" s="193"/>
      <c r="J55" s="194"/>
      <c r="K55" s="193"/>
      <c r="L55" s="195"/>
      <c r="M55" s="196"/>
      <c r="N55" s="311"/>
      <c r="O55" s="468" t="n">
        <f>NWM!N8</f>
        <v>4.5659183E7</v>
      </c>
      <c r="P55" s="451"/>
      <c r="Q55" s="257"/>
      <c r="R55" s="527" t="n">
        <f>NWM!Q8</f>
        <v>5.0127013E7</v>
      </c>
      <c r="S55" s="451"/>
      <c r="T55" s="142"/>
      <c r="U55" s="451" t="n">
        <f>NWM!S8</f>
        <v>-4467830.0</v>
      </c>
      <c r="V55" s="451"/>
      <c r="W55" s="257"/>
      <c r="X55" s="5"/>
    </row>
    <row r="56" spans="2:24" ht="14.25" thickBot="1">
      <c r="B56" s="313"/>
      <c r="C56" s="208" t="s">
        <v>328</v>
      </c>
      <c r="D56" s="208"/>
      <c r="E56" s="230"/>
      <c r="F56" s="208"/>
      <c r="G56" s="208"/>
      <c r="H56" s="208"/>
      <c r="I56" s="208"/>
      <c r="J56" s="208"/>
      <c r="K56" s="208"/>
      <c r="L56" s="208"/>
      <c r="M56" s="208"/>
      <c r="N56" s="212"/>
      <c r="O56" s="490" t="n">
        <f>NWM!N23</f>
        <v>4.4756648E7</v>
      </c>
      <c r="P56" s="450"/>
      <c r="Q56" s="260"/>
      <c r="R56" s="526" t="n">
        <f>NWM!Q23</f>
        <v>4.9327495E7</v>
      </c>
      <c r="S56" s="450"/>
      <c r="T56" s="248"/>
      <c r="U56" s="450" t="n">
        <f>NWM!S23</f>
        <v>-4570847.0</v>
      </c>
      <c r="V56" s="450"/>
      <c r="W56" s="260"/>
      <c r="X56" s="5"/>
    </row>
    <row r="57" spans="2:24" ht="12" customHeight="1">
      <c r="C57" s="5"/>
      <c r="D57" s="5"/>
      <c r="E57" s="5"/>
      <c r="F57" s="5"/>
      <c r="G57" s="5"/>
      <c r="H57" s="5"/>
      <c r="I57" s="5"/>
      <c r="J57" s="5"/>
      <c r="K57" s="5"/>
      <c r="L57" s="5"/>
      <c r="M57" s="5"/>
      <c r="N57" s="5"/>
      <c r="O57" s="11"/>
      <c r="P57" s="11"/>
      <c r="Q57" s="11"/>
      <c r="R57" s="11"/>
      <c r="S57" s="11"/>
      <c r="T57" s="11"/>
      <c r="U57" s="11"/>
      <c r="V57" s="11"/>
      <c r="W57" s="11"/>
      <c r="X57" s="5"/>
    </row>
  </sheetData>
  <mergeCells count="89">
    <mergeCell ref="O18:P18"/>
    <mergeCell ref="O29:P29"/>
    <mergeCell ref="O22:P22"/>
    <mergeCell ref="U51:W51"/>
    <mergeCell ref="U53:V53"/>
    <mergeCell ref="U52:W52"/>
    <mergeCell ref="R51:S51"/>
    <mergeCell ref="R47:S47"/>
    <mergeCell ref="U47:V47"/>
    <mergeCell ref="R49:S49"/>
    <mergeCell ref="U49:V49"/>
    <mergeCell ref="R50:S50"/>
    <mergeCell ref="U50:V50"/>
    <mergeCell ref="O28:P28"/>
    <mergeCell ref="O30:P30"/>
    <mergeCell ref="O40:P40"/>
    <mergeCell ref="O10:P10"/>
    <mergeCell ref="O11:P11"/>
    <mergeCell ref="O12:P12"/>
    <mergeCell ref="O13:P13"/>
    <mergeCell ref="O27:P27"/>
    <mergeCell ref="O24:P24"/>
    <mergeCell ref="O25:P25"/>
    <mergeCell ref="O26:P26"/>
    <mergeCell ref="O14:P14"/>
    <mergeCell ref="O15:P15"/>
    <mergeCell ref="O16:P16"/>
    <mergeCell ref="O17:P17"/>
    <mergeCell ref="O23:P23"/>
    <mergeCell ref="O19:P19"/>
    <mergeCell ref="O20:P20"/>
    <mergeCell ref="O21:P21"/>
    <mergeCell ref="E1:V1"/>
    <mergeCell ref="C2:V2"/>
    <mergeCell ref="O7:P7"/>
    <mergeCell ref="O8:P8"/>
    <mergeCell ref="O9:P9"/>
    <mergeCell ref="O6:Q6"/>
    <mergeCell ref="B6:N6"/>
    <mergeCell ref="R39:W39"/>
    <mergeCell ref="O39:P39"/>
    <mergeCell ref="O37:P37"/>
    <mergeCell ref="O38:P38"/>
    <mergeCell ref="O31:P31"/>
    <mergeCell ref="O32:P32"/>
    <mergeCell ref="O33:P33"/>
    <mergeCell ref="O35:P35"/>
    <mergeCell ref="O36:P36"/>
    <mergeCell ref="O34:P34"/>
    <mergeCell ref="U42:V42"/>
    <mergeCell ref="O41:P41"/>
    <mergeCell ref="U41:V41"/>
    <mergeCell ref="R41:T41"/>
    <mergeCell ref="O43:P43"/>
    <mergeCell ref="U43:V43"/>
    <mergeCell ref="R42:T42"/>
    <mergeCell ref="R43:T43"/>
    <mergeCell ref="R40:T40"/>
    <mergeCell ref="U40:W40"/>
    <mergeCell ref="R48:S48"/>
    <mergeCell ref="U48:V48"/>
    <mergeCell ref="O56:P56"/>
    <mergeCell ref="R56:S56"/>
    <mergeCell ref="U56:V56"/>
    <mergeCell ref="O54:P54"/>
    <mergeCell ref="R54:S54"/>
    <mergeCell ref="U54:V54"/>
    <mergeCell ref="O55:P55"/>
    <mergeCell ref="R55:S55"/>
    <mergeCell ref="U55:V55"/>
    <mergeCell ref="R46:S46"/>
    <mergeCell ref="U46:V46"/>
    <mergeCell ref="O42:P42"/>
    <mergeCell ref="O53:P53"/>
    <mergeCell ref="R53:S53"/>
    <mergeCell ref="O44:P44"/>
    <mergeCell ref="U44:V44"/>
    <mergeCell ref="O45:P45"/>
    <mergeCell ref="U45:V45"/>
    <mergeCell ref="O52:P52"/>
    <mergeCell ref="R52:S52"/>
    <mergeCell ref="O51:P51"/>
    <mergeCell ref="R44:T44"/>
    <mergeCell ref="R45:T45"/>
    <mergeCell ref="O49:Q49"/>
    <mergeCell ref="O50:Q50"/>
    <mergeCell ref="O48:Q48"/>
    <mergeCell ref="O46:Q46"/>
    <mergeCell ref="O47:Q47"/>
  </mergeCells>
  <phoneticPr fontId="4"/>
  <printOptions horizontalCentered="1"/>
  <pageMargins left="0" right="0" top="0.78740157480314965" bottom="0.39370078740157483" header="0.51181102362204722" footer="0.51181102362204722"/>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Q122"/>
  <sheetViews>
    <sheetView showGridLines="0" zoomScaleNormal="100" zoomScaleSheetLayoutView="100" workbookViewId="0"/>
  </sheetViews>
  <sheetFormatPr defaultRowHeight="18" customHeight="1" outlineLevelRow="1"/>
  <cols>
    <col min="1" max="1" customWidth="true" style="81" width="0.75" collapsed="true"/>
    <col min="2" max="2" customWidth="true" style="81" width="0.5" collapsed="true"/>
    <col min="3" max="9" customWidth="true" style="81" width="2.125" collapsed="true"/>
    <col min="10" max="10" customWidth="true" style="81" width="2.375" collapsed="true"/>
    <col min="11" max="11" customWidth="true" style="81" width="2.875" collapsed="true"/>
    <col min="12" max="12" customWidth="true" style="81" width="13.0" collapsed="true"/>
    <col min="13" max="14" customWidth="true" style="81" width="8.375" collapsed="true"/>
    <col min="15" max="15" customWidth="true" style="81" width="0.5" collapsed="true"/>
    <col min="16" max="16" customWidth="true" style="81" width="0.75" collapsed="true"/>
    <col min="17" max="16384" style="81" width="9.0" collapsed="true"/>
  </cols>
  <sheetData>
    <row r="1" spans="2:17" ht="13.5">
      <c r="C1" s="412" t="s">
        <v>86</v>
      </c>
      <c r="D1" s="412"/>
      <c r="E1" s="412"/>
      <c r="F1" s="412"/>
      <c r="G1" s="412"/>
      <c r="H1" s="412"/>
      <c r="I1" s="412"/>
      <c r="J1" s="412"/>
      <c r="K1" s="412"/>
      <c r="L1" s="412"/>
      <c r="M1" s="412"/>
      <c r="N1" s="412"/>
      <c r="O1" s="80"/>
    </row>
    <row r="2" spans="2:17" ht="18.75">
      <c r="C2" s="539" t="s">
        <v>87</v>
      </c>
      <c r="D2" s="539"/>
      <c r="E2" s="539"/>
      <c r="F2" s="539"/>
      <c r="G2" s="539"/>
      <c r="H2" s="539"/>
      <c r="I2" s="539"/>
      <c r="J2" s="539"/>
      <c r="K2" s="539"/>
      <c r="L2" s="539"/>
      <c r="M2" s="539"/>
      <c r="N2" s="539"/>
      <c r="O2" s="197"/>
    </row>
    <row r="3" spans="2:17" s="108" customFormat="1" ht="13.5">
      <c r="D3" s="20"/>
      <c r="E3" s="20"/>
      <c r="F3" s="20"/>
      <c r="G3" s="20"/>
      <c r="H3" s="20"/>
      <c r="I3" s="20"/>
      <c r="J3" s="20" t="str">
        <f>" 自　" &amp; Q6</f>
        <v xml:space="preserve"> 自　42826.0</v>
      </c>
      <c r="K3" s="20"/>
      <c r="L3" s="20"/>
      <c r="M3" s="20"/>
      <c r="N3" s="20"/>
      <c r="O3" s="20"/>
    </row>
    <row r="4" spans="2:17" s="108" customFormat="1" ht="13.5">
      <c r="D4" s="20"/>
      <c r="E4" s="20"/>
      <c r="F4" s="20"/>
      <c r="G4" s="20"/>
      <c r="H4" s="20"/>
      <c r="I4" s="20"/>
      <c r="J4" s="20" t="str">
        <f>" 至　" &amp; Q7</f>
        <v xml:space="preserve"> 至　43190.0</v>
      </c>
      <c r="M4" s="20"/>
      <c r="N4" s="20"/>
      <c r="O4" s="20"/>
    </row>
    <row r="5" spans="2:17" s="88" customFormat="1" ht="14.25" thickBot="1">
      <c r="C5" s="72" t="str">
        <f>IF(C67=0,"",C67)</f>
        <v/>
      </c>
      <c r="D5" s="72"/>
      <c r="E5" s="72"/>
      <c r="F5" s="72"/>
      <c r="G5" s="72"/>
      <c r="H5" s="72"/>
      <c r="I5" s="72"/>
      <c r="J5" s="72"/>
      <c r="K5" s="72"/>
      <c r="L5" s="72"/>
      <c r="M5" s="72"/>
      <c r="N5" s="114" t="str">
        <f>"（単位：" &amp; Q5 &amp; "）"</f>
        <v>（単位：千円）</v>
      </c>
      <c r="O5" s="114"/>
      <c r="Q5" s="88" t="str">
        <f>IF(N67=1000,"千円",IF(N67=1000000,"百万円","円"))</f>
        <v>千円</v>
      </c>
    </row>
    <row r="6" spans="2:17" s="88" customFormat="1" ht="14.25" customHeight="1">
      <c r="B6" s="469" t="s">
        <v>1</v>
      </c>
      <c r="C6" s="470"/>
      <c r="D6" s="470"/>
      <c r="E6" s="470"/>
      <c r="F6" s="470"/>
      <c r="G6" s="470"/>
      <c r="H6" s="470"/>
      <c r="I6" s="470"/>
      <c r="J6" s="470"/>
      <c r="K6" s="470"/>
      <c r="L6" s="471"/>
      <c r="M6" s="475" t="s">
        <v>2</v>
      </c>
      <c r="N6" s="470"/>
      <c r="O6" s="542"/>
      <c r="Q6" s="88" t="str">
        <f>TEXT(C65,"ggge年m月d日")</f>
        <v>42826.0</v>
      </c>
    </row>
    <row r="7" spans="2:17" s="88" customFormat="1" ht="14.25" customHeight="1" thickBot="1">
      <c r="B7" s="472"/>
      <c r="C7" s="473"/>
      <c r="D7" s="473"/>
      <c r="E7" s="473"/>
      <c r="F7" s="473"/>
      <c r="G7" s="473"/>
      <c r="H7" s="473"/>
      <c r="I7" s="473"/>
      <c r="J7" s="473"/>
      <c r="K7" s="473"/>
      <c r="L7" s="474"/>
      <c r="M7" s="476"/>
      <c r="N7" s="473"/>
      <c r="O7" s="543"/>
      <c r="Q7" s="88" t="str">
        <f>TEXT(C66,"ggge年m月d日")</f>
        <v>43190.0</v>
      </c>
    </row>
    <row r="8" spans="2:17" s="107" customFormat="1" ht="13.5">
      <c r="B8" s="275"/>
      <c r="C8" s="66" t="s">
        <v>88</v>
      </c>
      <c r="D8" s="147"/>
      <c r="E8" s="147"/>
      <c r="F8" s="144"/>
      <c r="G8" s="144"/>
      <c r="H8" s="72"/>
      <c r="I8" s="144"/>
      <c r="J8" s="20"/>
      <c r="K8" s="20"/>
      <c r="L8" s="77"/>
      <c r="M8" s="540"/>
      <c r="N8" s="541"/>
      <c r="O8" s="305"/>
    </row>
    <row r="9" spans="2:17" ht="13.5">
      <c r="B9" s="265"/>
      <c r="C9" s="66"/>
      <c r="D9" s="147" t="s">
        <v>89</v>
      </c>
      <c r="E9" s="147"/>
      <c r="F9" s="144"/>
      <c r="G9" s="144"/>
      <c r="H9" s="72"/>
      <c r="I9" s="144"/>
      <c r="J9" s="20"/>
      <c r="K9" s="20"/>
      <c r="L9" s="77"/>
      <c r="M9" s="467" t="n">
        <f t="shared" ref="M9:M29" si="0">IF(ABS(M71)&lt;$N$67,IF(ABS(M71)&gt;0,0,"-"),ROUND(M71/$N$67,0))</f>
        <v>2969248.0</v>
      </c>
      <c r="N9" s="449"/>
      <c r="O9" s="245"/>
    </row>
    <row r="10" spans="2:17" s="92" customFormat="1" ht="13.5">
      <c r="B10" s="266"/>
      <c r="C10" s="66"/>
      <c r="D10" s="147"/>
      <c r="E10" s="147" t="s">
        <v>90</v>
      </c>
      <c r="F10" s="144"/>
      <c r="G10" s="144"/>
      <c r="H10" s="144"/>
      <c r="I10" s="144"/>
      <c r="J10" s="20"/>
      <c r="K10" s="20"/>
      <c r="L10" s="77"/>
      <c r="M10" s="467" t="n">
        <f t="shared" si="0"/>
        <v>1639914.0</v>
      </c>
      <c r="N10" s="449"/>
      <c r="O10" s="245"/>
    </row>
    <row r="11" spans="2:17" s="92" customFormat="1" ht="13.5">
      <c r="B11" s="266"/>
      <c r="C11" s="66"/>
      <c r="D11" s="147"/>
      <c r="E11" s="147"/>
      <c r="F11" s="159" t="s">
        <v>91</v>
      </c>
      <c r="G11" s="144"/>
      <c r="H11" s="144"/>
      <c r="I11" s="144"/>
      <c r="J11" s="20"/>
      <c r="K11" s="20"/>
      <c r="L11" s="77"/>
      <c r="M11" s="467" t="n">
        <f t="shared" si="0"/>
        <v>722926.0</v>
      </c>
      <c r="N11" s="449"/>
      <c r="O11" s="245"/>
    </row>
    <row r="12" spans="2:17" s="92" customFormat="1" ht="13.5">
      <c r="B12" s="266"/>
      <c r="C12" s="66"/>
      <c r="D12" s="147"/>
      <c r="E12" s="147"/>
      <c r="F12" s="159" t="s">
        <v>92</v>
      </c>
      <c r="G12" s="144"/>
      <c r="H12" s="144"/>
      <c r="I12" s="144"/>
      <c r="J12" s="20"/>
      <c r="K12" s="20"/>
      <c r="L12" s="77"/>
      <c r="M12" s="467" t="n">
        <f t="shared" si="0"/>
        <v>876430.0</v>
      </c>
      <c r="N12" s="449"/>
      <c r="O12" s="245"/>
    </row>
    <row r="13" spans="2:17" s="92" customFormat="1" ht="13.5">
      <c r="B13" s="266"/>
      <c r="C13" s="72"/>
      <c r="D13" s="72"/>
      <c r="E13" s="72"/>
      <c r="F13" s="137" t="s">
        <v>93</v>
      </c>
      <c r="G13" s="72"/>
      <c r="H13" s="72"/>
      <c r="I13" s="72"/>
      <c r="J13" s="20"/>
      <c r="K13" s="20"/>
      <c r="L13" s="77"/>
      <c r="M13" s="467" t="n">
        <f t="shared" si="0"/>
        <v>26703.0</v>
      </c>
      <c r="N13" s="449"/>
      <c r="O13" s="245"/>
    </row>
    <row r="14" spans="2:17" s="92" customFormat="1" ht="13.5">
      <c r="B14" s="266"/>
      <c r="C14" s="148"/>
      <c r="D14" s="148"/>
      <c r="E14" s="72"/>
      <c r="F14" s="148" t="s">
        <v>94</v>
      </c>
      <c r="G14" s="148"/>
      <c r="H14" s="148"/>
      <c r="I14" s="148"/>
      <c r="J14" s="20"/>
      <c r="K14" s="20"/>
      <c r="L14" s="77"/>
      <c r="M14" s="467" t="n">
        <f t="shared" si="0"/>
        <v>13855.0</v>
      </c>
      <c r="N14" s="449"/>
      <c r="O14" s="245"/>
    </row>
    <row r="15" spans="2:17" s="92" customFormat="1" ht="13.5">
      <c r="B15" s="266"/>
      <c r="C15" s="72"/>
      <c r="D15" s="148"/>
      <c r="E15" s="137" t="s">
        <v>95</v>
      </c>
      <c r="F15" s="148"/>
      <c r="G15" s="148"/>
      <c r="H15" s="148"/>
      <c r="I15" s="148"/>
      <c r="J15" s="20"/>
      <c r="K15" s="20"/>
      <c r="L15" s="77"/>
      <c r="M15" s="467" t="n">
        <f t="shared" si="0"/>
        <v>1329334.0</v>
      </c>
      <c r="N15" s="449"/>
      <c r="O15" s="245"/>
    </row>
    <row r="16" spans="2:17" s="92" customFormat="1" ht="13.5">
      <c r="B16" s="266"/>
      <c r="C16" s="72"/>
      <c r="D16" s="148"/>
      <c r="E16" s="148"/>
      <c r="F16" s="137" t="s">
        <v>96</v>
      </c>
      <c r="G16" s="148"/>
      <c r="H16" s="148"/>
      <c r="I16" s="148"/>
      <c r="J16" s="20"/>
      <c r="K16" s="20"/>
      <c r="L16" s="77"/>
      <c r="M16" s="467" t="n">
        <f t="shared" si="0"/>
        <v>862120.0</v>
      </c>
      <c r="N16" s="449"/>
      <c r="O16" s="245"/>
    </row>
    <row r="17" spans="2:15" s="92" customFormat="1" ht="13.5">
      <c r="B17" s="266"/>
      <c r="C17" s="72"/>
      <c r="D17" s="148"/>
      <c r="E17" s="148"/>
      <c r="F17" s="137" t="s">
        <v>507</v>
      </c>
      <c r="G17" s="148"/>
      <c r="H17" s="148"/>
      <c r="I17" s="148"/>
      <c r="J17" s="20"/>
      <c r="K17" s="20"/>
      <c r="L17" s="77"/>
      <c r="M17" s="467" t="n">
        <f t="shared" si="0"/>
        <v>224816.0</v>
      </c>
      <c r="N17" s="449"/>
      <c r="O17" s="245"/>
    </row>
    <row r="18" spans="2:15" s="92" customFormat="1" ht="13.5">
      <c r="B18" s="266"/>
      <c r="C18" s="72"/>
      <c r="D18" s="72"/>
      <c r="E18" s="148"/>
      <c r="F18" s="137" t="s">
        <v>508</v>
      </c>
      <c r="G18" s="148"/>
      <c r="H18" s="148"/>
      <c r="I18" s="148"/>
      <c r="J18" s="20"/>
      <c r="K18" s="20"/>
      <c r="L18" s="77"/>
      <c r="M18" s="467" t="n">
        <f t="shared" si="0"/>
        <v>238034.0</v>
      </c>
      <c r="N18" s="449"/>
      <c r="O18" s="245"/>
    </row>
    <row r="19" spans="2:15" s="92" customFormat="1" ht="13.5">
      <c r="B19" s="266"/>
      <c r="C19" s="72"/>
      <c r="D19" s="72"/>
      <c r="E19" s="66"/>
      <c r="F19" s="148" t="s">
        <v>510</v>
      </c>
      <c r="G19" s="72"/>
      <c r="H19" s="148"/>
      <c r="I19" s="148"/>
      <c r="J19" s="20"/>
      <c r="K19" s="20"/>
      <c r="L19" s="77"/>
      <c r="M19" s="467" t="n">
        <f t="shared" si="0"/>
        <v>4364.0</v>
      </c>
      <c r="N19" s="449"/>
      <c r="O19" s="245"/>
    </row>
    <row r="20" spans="2:15" s="92" customFormat="1" ht="13.5">
      <c r="B20" s="266"/>
      <c r="C20" s="72"/>
      <c r="D20" s="72" t="s">
        <v>511</v>
      </c>
      <c r="E20" s="66"/>
      <c r="F20" s="148"/>
      <c r="G20" s="148"/>
      <c r="H20" s="148"/>
      <c r="I20" s="148"/>
      <c r="J20" s="20"/>
      <c r="K20" s="20"/>
      <c r="L20" s="77"/>
      <c r="M20" s="467" t="n">
        <f t="shared" si="0"/>
        <v>3186858.0</v>
      </c>
      <c r="N20" s="449"/>
      <c r="O20" s="245"/>
    </row>
    <row r="21" spans="2:15" s="92" customFormat="1" ht="13.5">
      <c r="B21" s="266"/>
      <c r="C21" s="72"/>
      <c r="D21" s="72"/>
      <c r="E21" s="73" t="s">
        <v>512</v>
      </c>
      <c r="F21" s="148"/>
      <c r="G21" s="148"/>
      <c r="H21" s="148"/>
      <c r="I21" s="148"/>
      <c r="J21" s="20"/>
      <c r="K21" s="20"/>
      <c r="L21" s="77"/>
      <c r="M21" s="467" t="n">
        <f t="shared" si="0"/>
        <v>2615924.0</v>
      </c>
      <c r="N21" s="449"/>
      <c r="O21" s="245"/>
    </row>
    <row r="22" spans="2:15" s="92" customFormat="1" ht="13.5">
      <c r="B22" s="266"/>
      <c r="C22" s="72"/>
      <c r="D22" s="72"/>
      <c r="E22" s="73" t="s">
        <v>513</v>
      </c>
      <c r="F22" s="148"/>
      <c r="G22" s="148"/>
      <c r="H22" s="148"/>
      <c r="I22" s="148"/>
      <c r="J22" s="20"/>
      <c r="K22" s="20"/>
      <c r="L22" s="77"/>
      <c r="M22" s="467" t="n">
        <f t="shared" si="0"/>
        <v>345002.0</v>
      </c>
      <c r="N22" s="449"/>
      <c r="O22" s="245"/>
    </row>
    <row r="23" spans="2:15" s="92" customFormat="1" ht="13.5">
      <c r="B23" s="266"/>
      <c r="C23" s="72"/>
      <c r="D23" s="72"/>
      <c r="E23" s="73" t="s">
        <v>514</v>
      </c>
      <c r="F23" s="148"/>
      <c r="G23" s="148"/>
      <c r="H23" s="148"/>
      <c r="I23" s="148"/>
      <c r="J23" s="20"/>
      <c r="K23" s="20"/>
      <c r="L23" s="77"/>
      <c r="M23" s="467" t="n">
        <f t="shared" si="0"/>
        <v>99938.0</v>
      </c>
      <c r="N23" s="449"/>
      <c r="O23" s="245"/>
    </row>
    <row r="24" spans="2:15" s="92" customFormat="1" ht="13.5">
      <c r="B24" s="266"/>
      <c r="C24" s="72"/>
      <c r="D24" s="72"/>
      <c r="E24" s="66" t="s">
        <v>515</v>
      </c>
      <c r="F24" s="148"/>
      <c r="G24" s="148"/>
      <c r="H24" s="148"/>
      <c r="I24" s="66"/>
      <c r="J24" s="20"/>
      <c r="K24" s="20"/>
      <c r="L24" s="77"/>
      <c r="M24" s="467" t="n">
        <f t="shared" si="0"/>
        <v>125994.0</v>
      </c>
      <c r="N24" s="449"/>
      <c r="O24" s="245"/>
    </row>
    <row r="25" spans="2:15" s="92" customFormat="1" ht="13.5">
      <c r="B25" s="266"/>
      <c r="C25" s="72"/>
      <c r="D25" s="72" t="s">
        <v>516</v>
      </c>
      <c r="E25" s="66"/>
      <c r="F25" s="148"/>
      <c r="G25" s="148"/>
      <c r="H25" s="148"/>
      <c r="I25" s="66"/>
      <c r="J25" s="20"/>
      <c r="K25" s="20"/>
      <c r="L25" s="77"/>
      <c r="M25" s="467" t="n">
        <f t="shared" si="0"/>
        <v>88903.0</v>
      </c>
      <c r="N25" s="449"/>
      <c r="O25" s="245"/>
    </row>
    <row r="26" spans="2:15" s="92" customFormat="1" ht="13.5">
      <c r="B26" s="266"/>
      <c r="C26" s="72"/>
      <c r="D26" s="72"/>
      <c r="E26" s="73" t="s">
        <v>517</v>
      </c>
      <c r="F26" s="148"/>
      <c r="G26" s="148"/>
      <c r="H26" s="148"/>
      <c r="I26" s="148"/>
      <c r="J26" s="20"/>
      <c r="K26" s="20"/>
      <c r="L26" s="77"/>
      <c r="M26" s="467" t="n">
        <f t="shared" si="0"/>
        <v>88903.0</v>
      </c>
      <c r="N26" s="449"/>
      <c r="O26" s="245"/>
    </row>
    <row r="27" spans="2:15" s="92" customFormat="1" ht="13.5">
      <c r="B27" s="266"/>
      <c r="C27" s="72"/>
      <c r="D27" s="72"/>
      <c r="E27" s="66" t="s">
        <v>509</v>
      </c>
      <c r="F27" s="148"/>
      <c r="G27" s="148"/>
      <c r="H27" s="148"/>
      <c r="I27" s="148"/>
      <c r="J27" s="20"/>
      <c r="K27" s="20"/>
      <c r="L27" s="77"/>
      <c r="M27" s="467" t="str">
        <f t="shared" si="0"/>
        <v>-</v>
      </c>
      <c r="N27" s="449"/>
      <c r="O27" s="245"/>
    </row>
    <row r="28" spans="2:15" s="92" customFormat="1" ht="13.5">
      <c r="B28" s="266"/>
      <c r="C28" s="72"/>
      <c r="D28" s="72" t="s">
        <v>518</v>
      </c>
      <c r="E28" s="66"/>
      <c r="F28" s="148"/>
      <c r="G28" s="148"/>
      <c r="H28" s="148"/>
      <c r="I28" s="148"/>
      <c r="J28" s="20"/>
      <c r="K28" s="20"/>
      <c r="L28" s="77"/>
      <c r="M28" s="467" t="str">
        <f t="shared" si="0"/>
        <v>-</v>
      </c>
      <c r="N28" s="449"/>
      <c r="O28" s="245"/>
    </row>
    <row r="29" spans="2:15" s="92" customFormat="1" ht="13.5">
      <c r="B29" s="298"/>
      <c r="C29" s="154" t="s">
        <v>519</v>
      </c>
      <c r="D29" s="154"/>
      <c r="E29" s="139"/>
      <c r="F29" s="160"/>
      <c r="G29" s="160"/>
      <c r="H29" s="160"/>
      <c r="I29" s="160"/>
      <c r="J29" s="153"/>
      <c r="K29" s="153"/>
      <c r="L29" s="156"/>
      <c r="M29" s="505" t="n">
        <f t="shared" si="0"/>
        <v>128707.0</v>
      </c>
      <c r="N29" s="462"/>
      <c r="O29" s="257"/>
    </row>
    <row r="30" spans="2:15" s="92" customFormat="1" ht="13.5">
      <c r="B30" s="266"/>
      <c r="C30" s="72" t="s">
        <v>520</v>
      </c>
      <c r="D30" s="72"/>
      <c r="E30" s="66"/>
      <c r="F30" s="148"/>
      <c r="G30" s="148"/>
      <c r="H30" s="148"/>
      <c r="I30" s="66"/>
      <c r="J30" s="20"/>
      <c r="K30" s="20"/>
      <c r="L30" s="77"/>
      <c r="M30" s="467"/>
      <c r="N30" s="449"/>
      <c r="O30" s="257"/>
    </row>
    <row r="31" spans="2:15" s="92" customFormat="1" ht="13.5">
      <c r="B31" s="266"/>
      <c r="C31" s="72"/>
      <c r="D31" s="72" t="s">
        <v>521</v>
      </c>
      <c r="E31" s="66"/>
      <c r="F31" s="148"/>
      <c r="G31" s="148"/>
      <c r="H31" s="148"/>
      <c r="I31" s="148"/>
      <c r="J31" s="20"/>
      <c r="K31" s="20"/>
      <c r="L31" s="77"/>
      <c r="M31" s="467" t="n">
        <f t="shared" ref="M31:M43" si="1">IF(ABS(M93)&lt;$N$67,IF(ABS(M93)&gt;0,0,"-"),ROUND(M93/$N$67,0))</f>
        <v>483815.0</v>
      </c>
      <c r="N31" s="449"/>
      <c r="O31" s="245"/>
    </row>
    <row r="32" spans="2:15" s="92" customFormat="1" ht="13.5">
      <c r="B32" s="266"/>
      <c r="C32" s="72"/>
      <c r="D32" s="72"/>
      <c r="E32" s="73" t="s">
        <v>522</v>
      </c>
      <c r="F32" s="148"/>
      <c r="G32" s="148"/>
      <c r="H32" s="148"/>
      <c r="I32" s="148"/>
      <c r="J32" s="20"/>
      <c r="K32" s="20"/>
      <c r="L32" s="77"/>
      <c r="M32" s="467" t="n">
        <f t="shared" si="1"/>
        <v>361514.0</v>
      </c>
      <c r="N32" s="449"/>
      <c r="O32" s="245"/>
    </row>
    <row r="33" spans="2:15" s="92" customFormat="1" ht="13.5">
      <c r="B33" s="266"/>
      <c r="C33" s="72"/>
      <c r="D33" s="72"/>
      <c r="E33" s="73" t="s">
        <v>523</v>
      </c>
      <c r="F33" s="148"/>
      <c r="G33" s="148"/>
      <c r="H33" s="148"/>
      <c r="I33" s="148"/>
      <c r="J33" s="20"/>
      <c r="K33" s="20"/>
      <c r="L33" s="77"/>
      <c r="M33" s="467" t="n">
        <f t="shared" si="1"/>
        <v>88802.0</v>
      </c>
      <c r="N33" s="449"/>
      <c r="O33" s="245"/>
    </row>
    <row r="34" spans="2:15" s="92" customFormat="1" ht="13.5">
      <c r="B34" s="266"/>
      <c r="C34" s="72"/>
      <c r="D34" s="72"/>
      <c r="E34" s="73" t="s">
        <v>524</v>
      </c>
      <c r="F34" s="148"/>
      <c r="G34" s="148"/>
      <c r="H34" s="148"/>
      <c r="I34" s="148"/>
      <c r="J34" s="20"/>
      <c r="K34" s="20"/>
      <c r="L34" s="77"/>
      <c r="M34" s="467" t="str">
        <f t="shared" si="1"/>
        <v>-</v>
      </c>
      <c r="N34" s="449"/>
      <c r="O34" s="245"/>
    </row>
    <row r="35" spans="2:15" s="92" customFormat="1" ht="13.5">
      <c r="B35" s="266"/>
      <c r="C35" s="72"/>
      <c r="D35" s="72"/>
      <c r="E35" s="73" t="s">
        <v>525</v>
      </c>
      <c r="F35" s="148"/>
      <c r="G35" s="148"/>
      <c r="H35" s="148"/>
      <c r="I35" s="148"/>
      <c r="J35" s="20"/>
      <c r="K35" s="20"/>
      <c r="L35" s="77"/>
      <c r="M35" s="467" t="n">
        <f t="shared" si="1"/>
        <v>33500.0</v>
      </c>
      <c r="N35" s="449"/>
      <c r="O35" s="245"/>
    </row>
    <row r="36" spans="2:15" s="92" customFormat="1" ht="13.5">
      <c r="B36" s="266"/>
      <c r="C36" s="72"/>
      <c r="D36" s="72"/>
      <c r="E36" s="66" t="s">
        <v>509</v>
      </c>
      <c r="F36" s="148"/>
      <c r="G36" s="148"/>
      <c r="H36" s="148"/>
      <c r="I36" s="148"/>
      <c r="J36" s="20"/>
      <c r="K36" s="20"/>
      <c r="L36" s="77"/>
      <c r="M36" s="467" t="str">
        <f t="shared" si="1"/>
        <v>-</v>
      </c>
      <c r="N36" s="449"/>
      <c r="O36" s="245"/>
    </row>
    <row r="37" spans="2:15" s="92" customFormat="1" ht="13.5">
      <c r="B37" s="266"/>
      <c r="C37" s="72"/>
      <c r="D37" s="72" t="s">
        <v>526</v>
      </c>
      <c r="E37" s="66"/>
      <c r="F37" s="148"/>
      <c r="G37" s="148"/>
      <c r="H37" s="148"/>
      <c r="I37" s="66"/>
      <c r="J37" s="20"/>
      <c r="K37" s="20"/>
      <c r="L37" s="77"/>
      <c r="M37" s="467" t="n">
        <f t="shared" si="1"/>
        <v>248845.0</v>
      </c>
      <c r="N37" s="449"/>
      <c r="O37" s="245"/>
    </row>
    <row r="38" spans="2:15" s="92" customFormat="1" ht="13.5">
      <c r="B38" s="266"/>
      <c r="C38" s="72"/>
      <c r="D38" s="72"/>
      <c r="E38" s="73" t="s">
        <v>513</v>
      </c>
      <c r="F38" s="148"/>
      <c r="G38" s="148"/>
      <c r="H38" s="148"/>
      <c r="I38" s="66"/>
      <c r="J38" s="20"/>
      <c r="K38" s="20"/>
      <c r="L38" s="77"/>
      <c r="M38" s="467" t="n">
        <f t="shared" si="1"/>
        <v>95748.0</v>
      </c>
      <c r="N38" s="449"/>
      <c r="O38" s="245"/>
    </row>
    <row r="39" spans="2:15" s="92" customFormat="1" ht="13.5">
      <c r="B39" s="266"/>
      <c r="C39" s="72"/>
      <c r="D39" s="72"/>
      <c r="E39" s="73" t="s">
        <v>527</v>
      </c>
      <c r="F39" s="148"/>
      <c r="G39" s="148"/>
      <c r="H39" s="148"/>
      <c r="I39" s="66"/>
      <c r="J39" s="20"/>
      <c r="K39" s="20"/>
      <c r="L39" s="77"/>
      <c r="M39" s="467" t="n">
        <f t="shared" si="1"/>
        <v>117652.0</v>
      </c>
      <c r="N39" s="449"/>
      <c r="O39" s="245"/>
    </row>
    <row r="40" spans="2:15" s="92" customFormat="1" ht="13.5">
      <c r="B40" s="266"/>
      <c r="C40" s="72"/>
      <c r="D40" s="72"/>
      <c r="E40" s="73" t="s">
        <v>528</v>
      </c>
      <c r="F40" s="148"/>
      <c r="G40" s="72"/>
      <c r="H40" s="148"/>
      <c r="I40" s="148"/>
      <c r="J40" s="20"/>
      <c r="K40" s="20"/>
      <c r="L40" s="77"/>
      <c r="M40" s="467" t="n">
        <f t="shared" si="1"/>
        <v>33500.0</v>
      </c>
      <c r="N40" s="449"/>
      <c r="O40" s="245"/>
    </row>
    <row r="41" spans="2:15" s="92" customFormat="1" ht="13.5">
      <c r="B41" s="266"/>
      <c r="C41" s="72"/>
      <c r="D41" s="72"/>
      <c r="E41" s="73" t="s">
        <v>529</v>
      </c>
      <c r="F41" s="148"/>
      <c r="G41" s="72"/>
      <c r="H41" s="148"/>
      <c r="I41" s="148"/>
      <c r="J41" s="20"/>
      <c r="K41" s="20"/>
      <c r="L41" s="77"/>
      <c r="M41" s="467" t="n">
        <f t="shared" si="1"/>
        <v>1946.0</v>
      </c>
      <c r="N41" s="449"/>
      <c r="O41" s="245"/>
    </row>
    <row r="42" spans="2:15" s="92" customFormat="1" ht="13.5">
      <c r="B42" s="266"/>
      <c r="C42" s="72"/>
      <c r="D42" s="72"/>
      <c r="E42" s="66" t="s">
        <v>515</v>
      </c>
      <c r="F42" s="148"/>
      <c r="G42" s="148"/>
      <c r="H42" s="148"/>
      <c r="I42" s="148"/>
      <c r="J42" s="20"/>
      <c r="K42" s="20"/>
      <c r="L42" s="77"/>
      <c r="M42" s="467" t="str">
        <f t="shared" si="1"/>
        <v>-</v>
      </c>
      <c r="N42" s="449"/>
      <c r="O42" s="259"/>
    </row>
    <row r="43" spans="2:15" s="92" customFormat="1" ht="13.5">
      <c r="B43" s="298"/>
      <c r="C43" s="154" t="s">
        <v>530</v>
      </c>
      <c r="D43" s="154"/>
      <c r="E43" s="139"/>
      <c r="F43" s="160"/>
      <c r="G43" s="160"/>
      <c r="H43" s="160"/>
      <c r="I43" s="160"/>
      <c r="J43" s="153"/>
      <c r="K43" s="153"/>
      <c r="L43" s="156"/>
      <c r="M43" s="505" t="n">
        <f t="shared" si="1"/>
        <v>-234970.0</v>
      </c>
      <c r="N43" s="462"/>
      <c r="O43" s="245"/>
    </row>
    <row r="44" spans="2:15" s="92" customFormat="1" ht="13.5">
      <c r="B44" s="266"/>
      <c r="C44" s="72" t="s">
        <v>531</v>
      </c>
      <c r="D44" s="72"/>
      <c r="E44" s="66"/>
      <c r="F44" s="148"/>
      <c r="G44" s="148"/>
      <c r="H44" s="148"/>
      <c r="I44" s="148"/>
      <c r="J44" s="20"/>
      <c r="K44" s="20"/>
      <c r="L44" s="77"/>
      <c r="M44" s="467"/>
      <c r="N44" s="449"/>
      <c r="O44" s="257"/>
    </row>
    <row r="45" spans="2:15" s="92" customFormat="1" ht="13.5">
      <c r="B45" s="266"/>
      <c r="C45" s="72"/>
      <c r="D45" s="72" t="s">
        <v>532</v>
      </c>
      <c r="E45" s="66"/>
      <c r="F45" s="148"/>
      <c r="G45" s="148"/>
      <c r="H45" s="148"/>
      <c r="I45" s="148"/>
      <c r="J45" s="20"/>
      <c r="K45" s="20"/>
      <c r="L45" s="77"/>
      <c r="M45" s="467" t="n">
        <f t="shared" ref="M45:M54" si="2">IF(ABS(M107)&lt;$N$67,IF(ABS(M107)&gt;0,0,"-"),ROUND(M107/$N$67,0))</f>
        <v>445105.0</v>
      </c>
      <c r="N45" s="449"/>
      <c r="O45" s="245"/>
    </row>
    <row r="46" spans="2:15" s="92" customFormat="1" ht="13.5">
      <c r="B46" s="266"/>
      <c r="C46" s="72"/>
      <c r="D46" s="72"/>
      <c r="E46" s="73" t="s">
        <v>533</v>
      </c>
      <c r="F46" s="148"/>
      <c r="G46" s="148"/>
      <c r="H46" s="148"/>
      <c r="I46" s="148"/>
      <c r="J46" s="20"/>
      <c r="K46" s="20"/>
      <c r="L46" s="77"/>
      <c r="M46" s="467" t="n">
        <f t="shared" si="2"/>
        <v>445105.0</v>
      </c>
      <c r="N46" s="449"/>
      <c r="O46" s="245"/>
    </row>
    <row r="47" spans="2:15" s="92" customFormat="1" ht="13.5">
      <c r="B47" s="266"/>
      <c r="C47" s="72"/>
      <c r="D47" s="72"/>
      <c r="E47" s="66" t="s">
        <v>509</v>
      </c>
      <c r="F47" s="148"/>
      <c r="G47" s="148"/>
      <c r="H47" s="148"/>
      <c r="I47" s="148"/>
      <c r="J47" s="20"/>
      <c r="K47" s="20"/>
      <c r="L47" s="77"/>
      <c r="M47" s="467" t="str">
        <f t="shared" si="2"/>
        <v>-</v>
      </c>
      <c r="N47" s="449"/>
      <c r="O47" s="245"/>
    </row>
    <row r="48" spans="2:15" s="92" customFormat="1" ht="13.5">
      <c r="B48" s="266"/>
      <c r="C48" s="72"/>
      <c r="D48" s="72" t="s">
        <v>534</v>
      </c>
      <c r="E48" s="66"/>
      <c r="F48" s="148"/>
      <c r="G48" s="148"/>
      <c r="H48" s="148"/>
      <c r="I48" s="148"/>
      <c r="J48" s="20"/>
      <c r="K48" s="20"/>
      <c r="L48" s="77"/>
      <c r="M48" s="467" t="n">
        <f t="shared" si="2"/>
        <v>544400.0</v>
      </c>
      <c r="N48" s="449"/>
      <c r="O48" s="245"/>
    </row>
    <row r="49" spans="2:15" s="92" customFormat="1" ht="13.5">
      <c r="B49" s="266"/>
      <c r="C49" s="72"/>
      <c r="D49" s="72"/>
      <c r="E49" s="73" t="s">
        <v>535</v>
      </c>
      <c r="F49" s="148"/>
      <c r="G49" s="148"/>
      <c r="H49" s="148"/>
      <c r="I49" s="144"/>
      <c r="J49" s="20"/>
      <c r="K49" s="20"/>
      <c r="L49" s="77"/>
      <c r="M49" s="467" t="n">
        <f t="shared" si="2"/>
        <v>544400.0</v>
      </c>
      <c r="N49" s="449"/>
      <c r="O49" s="245"/>
    </row>
    <row r="50" spans="2:15" s="92" customFormat="1" ht="13.5">
      <c r="B50" s="266"/>
      <c r="C50" s="72"/>
      <c r="D50" s="72"/>
      <c r="E50" s="66" t="s">
        <v>103</v>
      </c>
      <c r="F50" s="148"/>
      <c r="G50" s="148"/>
      <c r="H50" s="148"/>
      <c r="I50" s="161"/>
      <c r="J50" s="20"/>
      <c r="K50" s="20"/>
      <c r="L50" s="77"/>
      <c r="M50" s="467" t="str">
        <f t="shared" si="2"/>
        <v>-</v>
      </c>
      <c r="N50" s="449"/>
      <c r="O50" s="245"/>
    </row>
    <row r="51" spans="2:15" s="92" customFormat="1" ht="13.5">
      <c r="B51" s="298"/>
      <c r="C51" s="154" t="s">
        <v>124</v>
      </c>
      <c r="D51" s="154"/>
      <c r="E51" s="139"/>
      <c r="F51" s="160"/>
      <c r="G51" s="160"/>
      <c r="H51" s="160"/>
      <c r="I51" s="162"/>
      <c r="J51" s="153"/>
      <c r="K51" s="153"/>
      <c r="L51" s="156"/>
      <c r="M51" s="505" t="n">
        <f t="shared" si="2"/>
        <v>99295.0</v>
      </c>
      <c r="N51" s="462"/>
      <c r="O51" s="258"/>
    </row>
    <row r="52" spans="2:15" s="92" customFormat="1" ht="13.5">
      <c r="B52" s="298"/>
      <c r="C52" s="537" t="s">
        <v>125</v>
      </c>
      <c r="D52" s="537"/>
      <c r="E52" s="537"/>
      <c r="F52" s="537"/>
      <c r="G52" s="537"/>
      <c r="H52" s="537"/>
      <c r="I52" s="537"/>
      <c r="J52" s="537"/>
      <c r="K52" s="537"/>
      <c r="L52" s="538"/>
      <c r="M52" s="467" t="n">
        <f t="shared" si="2"/>
        <v>-6969.0</v>
      </c>
      <c r="N52" s="449"/>
      <c r="O52" s="257"/>
    </row>
    <row r="53" spans="2:15" s="92" customFormat="1" ht="14.25" thickBot="1">
      <c r="B53" s="266"/>
      <c r="C53" s="552" t="s">
        <v>126</v>
      </c>
      <c r="D53" s="552"/>
      <c r="E53" s="552"/>
      <c r="F53" s="552"/>
      <c r="G53" s="552"/>
      <c r="H53" s="552"/>
      <c r="I53" s="552"/>
      <c r="J53" s="552"/>
      <c r="K53" s="552"/>
      <c r="L53" s="553"/>
      <c r="M53" s="468" t="n">
        <f t="shared" si="2"/>
        <v>155912.0</v>
      </c>
      <c r="N53" s="451"/>
      <c r="O53" s="308"/>
    </row>
    <row r="54" spans="2:15" s="92" customFormat="1" ht="14.25" thickBot="1">
      <c r="B54" s="276"/>
      <c r="C54" s="554" t="s">
        <v>127</v>
      </c>
      <c r="D54" s="554"/>
      <c r="E54" s="554"/>
      <c r="F54" s="554"/>
      <c r="G54" s="554"/>
      <c r="H54" s="554"/>
      <c r="I54" s="554"/>
      <c r="J54" s="554"/>
      <c r="K54" s="554"/>
      <c r="L54" s="555"/>
      <c r="M54" s="490" t="n">
        <f t="shared" si="2"/>
        <v>148943.0</v>
      </c>
      <c r="N54" s="450"/>
      <c r="O54" s="260"/>
    </row>
    <row r="55" spans="2:15" s="92" customFormat="1" ht="14.25" customHeight="1" thickBot="1">
      <c r="C55" s="161"/>
      <c r="D55" s="161"/>
      <c r="E55" s="161"/>
      <c r="F55" s="161"/>
      <c r="G55" s="161"/>
      <c r="H55" s="161"/>
      <c r="I55" s="161"/>
      <c r="J55" s="161"/>
      <c r="K55" s="161"/>
      <c r="L55" s="161"/>
      <c r="M55" s="201"/>
      <c r="N55" s="201"/>
      <c r="O55" s="201"/>
    </row>
    <row r="56" spans="2:15" s="92" customFormat="1" ht="13.5">
      <c r="B56" s="274"/>
      <c r="C56" s="261" t="s">
        <v>128</v>
      </c>
      <c r="D56" s="204"/>
      <c r="E56" s="204"/>
      <c r="F56" s="204"/>
      <c r="G56" s="204"/>
      <c r="H56" s="204"/>
      <c r="I56" s="204"/>
      <c r="J56" s="204"/>
      <c r="K56" s="204"/>
      <c r="L56" s="210"/>
      <c r="M56" s="544" t="n">
        <f>IF(ABS(M118)&lt;$N$67,IF(ABS(M118)&gt;0,0,"-"),ROUND(M118/$N$67,0))</f>
        <v>8626.0</v>
      </c>
      <c r="N56" s="545"/>
      <c r="O56" s="306"/>
    </row>
    <row r="57" spans="2:15" s="92" customFormat="1" ht="13.5">
      <c r="B57" s="298"/>
      <c r="C57" s="170" t="s">
        <v>129</v>
      </c>
      <c r="D57" s="164"/>
      <c r="E57" s="164"/>
      <c r="F57" s="164"/>
      <c r="G57" s="164"/>
      <c r="H57" s="164"/>
      <c r="I57" s="164"/>
      <c r="J57" s="164"/>
      <c r="K57" s="164"/>
      <c r="L57" s="171"/>
      <c r="M57" s="468" t="n">
        <f>IF(ABS(M119)&lt;$N$67,IF(ABS(M119)&gt;0,0,"-"),ROUND(M119/$N$67,0))</f>
        <v>-127.0</v>
      </c>
      <c r="N57" s="451"/>
      <c r="O57" s="258"/>
    </row>
    <row r="58" spans="2:15" s="92" customFormat="1" ht="14.25" thickBot="1">
      <c r="B58" s="266"/>
      <c r="C58" s="299" t="s">
        <v>130</v>
      </c>
      <c r="D58" s="209"/>
      <c r="E58" s="209"/>
      <c r="F58" s="209"/>
      <c r="G58" s="209"/>
      <c r="H58" s="209"/>
      <c r="I58" s="209"/>
      <c r="J58" s="209"/>
      <c r="K58" s="209"/>
      <c r="L58" s="211"/>
      <c r="M58" s="468" t="n">
        <f>IF(ABS(M120)&lt;$N$67,IF(ABS(M120)&gt;0,0,"-"),ROUND(M120/$N$67,0))</f>
        <v>8499.0</v>
      </c>
      <c r="N58" s="451"/>
      <c r="O58" s="245"/>
    </row>
    <row r="59" spans="2:15" s="92" customFormat="1" ht="14.25" thickBot="1">
      <c r="B59" s="276"/>
      <c r="C59" s="263" t="s">
        <v>131</v>
      </c>
      <c r="D59" s="205"/>
      <c r="E59" s="206"/>
      <c r="F59" s="207"/>
      <c r="G59" s="207"/>
      <c r="H59" s="207"/>
      <c r="I59" s="207"/>
      <c r="J59" s="208"/>
      <c r="K59" s="208"/>
      <c r="L59" s="212"/>
      <c r="M59" s="490" t="n">
        <f>IF(ABS(M121)&lt;$N$67,IF(ABS(M121)&gt;0,0,"-"),ROUND(M121/$N$67,0))</f>
        <v>157442.0</v>
      </c>
      <c r="N59" s="450"/>
      <c r="O59" s="260"/>
    </row>
    <row r="60" spans="2:15" s="92" customFormat="1" ht="3" customHeight="1">
      <c r="C60" s="88"/>
      <c r="D60" s="88"/>
      <c r="E60" s="87"/>
      <c r="F60" s="116"/>
      <c r="G60" s="116"/>
      <c r="H60" s="116"/>
      <c r="I60" s="115"/>
      <c r="J60" s="89"/>
      <c r="K60" s="89"/>
      <c r="L60" s="89"/>
      <c r="M60" s="89"/>
      <c r="N60" s="89"/>
    </row>
    <row r="61" spans="2:15" s="92" customFormat="1" ht="13.5" customHeight="1">
      <c r="C61" s="88"/>
      <c r="D61" s="88"/>
      <c r="E61" s="87"/>
      <c r="F61" s="116"/>
      <c r="G61" s="116"/>
      <c r="H61" s="116"/>
      <c r="I61" s="117"/>
      <c r="J61" s="89"/>
      <c r="K61" s="89"/>
      <c r="L61" s="89"/>
      <c r="M61" s="89"/>
      <c r="N61" s="89"/>
    </row>
    <row r="62" spans="2:15" s="92" customFormat="1" ht="13.5" customHeight="1">
      <c r="C62" s="88"/>
      <c r="D62" s="88"/>
      <c r="E62" s="87"/>
      <c r="F62" s="116"/>
      <c r="G62" s="116"/>
      <c r="H62" s="116"/>
      <c r="I62" s="116"/>
      <c r="J62" s="89"/>
      <c r="K62" s="89"/>
      <c r="L62" s="89"/>
      <c r="M62" s="89"/>
      <c r="N62" s="89"/>
    </row>
    <row r="63" spans="2:15" s="92" customFormat="1" ht="13.5" hidden="1" customHeight="1" outlineLevel="1">
      <c r="C63" s="546" t="s">
        <v>86</v>
      </c>
      <c r="D63" s="546"/>
      <c r="E63" s="546"/>
      <c r="F63" s="546"/>
      <c r="G63" s="546"/>
      <c r="H63" s="546"/>
      <c r="I63" s="546"/>
      <c r="J63" s="546"/>
      <c r="K63" s="546"/>
      <c r="L63" s="546"/>
      <c r="M63" s="546"/>
      <c r="N63" s="546"/>
      <c r="O63" s="80"/>
    </row>
    <row r="64" spans="2:15" s="92" customFormat="1" ht="18.75" hidden="1" outlineLevel="1">
      <c r="C64" s="455" t="s">
        <v>87</v>
      </c>
      <c r="D64" s="455"/>
      <c r="E64" s="455"/>
      <c r="F64" s="455"/>
      <c r="G64" s="455"/>
      <c r="H64" s="455"/>
      <c r="I64" s="455"/>
      <c r="J64" s="455"/>
      <c r="K64" s="455"/>
      <c r="L64" s="455"/>
      <c r="M64" s="455"/>
      <c r="N64" s="455"/>
      <c r="O64" s="197"/>
    </row>
    <row r="65" spans="2:15" s="92" customFormat="1" ht="13.5" hidden="1" customHeight="1" outlineLevel="1">
      <c r="C65" s="547" t="n">
        <v>42826.0</v>
      </c>
      <c r="D65" s="547"/>
      <c r="E65" s="547"/>
      <c r="F65" s="547"/>
      <c r="G65" s="547"/>
      <c r="H65" s="547"/>
      <c r="I65" s="547"/>
      <c r="J65" s="547"/>
      <c r="K65" s="547"/>
      <c r="L65" s="547"/>
      <c r="M65" s="547"/>
      <c r="N65" s="547"/>
      <c r="O65" s="118"/>
    </row>
    <row r="66" spans="2:15" s="92" customFormat="1" ht="13.5" hidden="1" customHeight="1" outlineLevel="1">
      <c r="C66" s="547" t="n">
        <v>43190.0</v>
      </c>
      <c r="D66" s="547"/>
      <c r="E66" s="547"/>
      <c r="F66" s="547"/>
      <c r="G66" s="547"/>
      <c r="H66" s="547"/>
      <c r="I66" s="547"/>
      <c r="J66" s="547"/>
      <c r="K66" s="547"/>
      <c r="L66" s="547"/>
      <c r="M66" s="547"/>
      <c r="N66" s="547"/>
      <c r="O66" s="118"/>
    </row>
    <row r="67" spans="2:15" s="92" customFormat="1" ht="13.5" hidden="1" customHeight="1" outlineLevel="1" thickBot="1">
      <c r="C67" s="72" t="s">
        <v>799</v>
      </c>
      <c r="D67" s="72"/>
      <c r="E67" s="72"/>
      <c r="F67" s="72"/>
      <c r="G67" s="72"/>
      <c r="H67" s="72"/>
      <c r="I67" s="72"/>
      <c r="J67" s="72"/>
      <c r="K67" s="72"/>
      <c r="L67" s="72"/>
      <c r="M67" s="72"/>
      <c r="N67" s="114" t="n">
        <v>1000.0</v>
      </c>
      <c r="O67" s="114"/>
    </row>
    <row r="68" spans="2:15" s="92" customFormat="1" ht="13.5" hidden="1" customHeight="1" outlineLevel="1">
      <c r="B68" s="274"/>
      <c r="C68" s="470" t="s">
        <v>1</v>
      </c>
      <c r="D68" s="470"/>
      <c r="E68" s="470"/>
      <c r="F68" s="470"/>
      <c r="G68" s="470"/>
      <c r="H68" s="470"/>
      <c r="I68" s="470"/>
      <c r="J68" s="548"/>
      <c r="K68" s="548"/>
      <c r="L68" s="549"/>
      <c r="M68" s="475" t="s">
        <v>2</v>
      </c>
      <c r="N68" s="470"/>
      <c r="O68" s="239"/>
    </row>
    <row r="69" spans="2:15" s="92" customFormat="1" ht="13.5" hidden="1" customHeight="1" outlineLevel="1" thickBot="1">
      <c r="B69" s="267"/>
      <c r="C69" s="550"/>
      <c r="D69" s="550"/>
      <c r="E69" s="550"/>
      <c r="F69" s="550"/>
      <c r="G69" s="550"/>
      <c r="H69" s="550"/>
      <c r="I69" s="550"/>
      <c r="J69" s="550"/>
      <c r="K69" s="550"/>
      <c r="L69" s="551"/>
      <c r="M69" s="476"/>
      <c r="N69" s="473"/>
      <c r="O69" s="304"/>
    </row>
    <row r="70" spans="2:15" s="92" customFormat="1" ht="13.5" hidden="1" customHeight="1" outlineLevel="1">
      <c r="B70" s="266"/>
      <c r="C70" s="66" t="s">
        <v>88</v>
      </c>
      <c r="D70" s="147"/>
      <c r="E70" s="147"/>
      <c r="F70" s="144"/>
      <c r="G70" s="144"/>
      <c r="H70" s="72"/>
      <c r="I70" s="144"/>
      <c r="J70" s="20"/>
      <c r="K70" s="20"/>
      <c r="L70" s="77"/>
      <c r="M70" s="556"/>
      <c r="N70" s="556"/>
      <c r="O70" s="307"/>
    </row>
    <row r="71" spans="2:15" s="92" customFormat="1" ht="13.5" hidden="1" customHeight="1" outlineLevel="1">
      <c r="B71" s="266"/>
      <c r="C71" s="66"/>
      <c r="D71" s="147" t="s">
        <v>89</v>
      </c>
      <c r="E71" s="147"/>
      <c r="F71" s="144"/>
      <c r="G71" s="144"/>
      <c r="H71" s="72"/>
      <c r="I71" s="144"/>
      <c r="J71" s="20"/>
      <c r="K71" s="20"/>
      <c r="L71" s="77"/>
      <c r="M71" s="449" t="n">
        <v>2.969248192E9</v>
      </c>
      <c r="N71" s="449"/>
      <c r="O71" s="245"/>
    </row>
    <row r="72" spans="2:15" s="92" customFormat="1" ht="13.5" hidden="1" customHeight="1" outlineLevel="1">
      <c r="B72" s="266"/>
      <c r="C72" s="66"/>
      <c r="D72" s="147"/>
      <c r="E72" s="147" t="s">
        <v>90</v>
      </c>
      <c r="F72" s="144"/>
      <c r="G72" s="144"/>
      <c r="H72" s="144"/>
      <c r="I72" s="144"/>
      <c r="J72" s="20"/>
      <c r="K72" s="20"/>
      <c r="L72" s="77"/>
      <c r="M72" s="449" t="n">
        <v>1.639913996E9</v>
      </c>
      <c r="N72" s="449"/>
      <c r="O72" s="245"/>
    </row>
    <row r="73" spans="2:15" s="92" customFormat="1" ht="13.5" hidden="1" customHeight="1" outlineLevel="1">
      <c r="B73" s="266"/>
      <c r="C73" s="66"/>
      <c r="D73" s="147"/>
      <c r="E73" s="147"/>
      <c r="F73" s="159" t="s">
        <v>91</v>
      </c>
      <c r="G73" s="144"/>
      <c r="H73" s="144"/>
      <c r="I73" s="144"/>
      <c r="J73" s="20"/>
      <c r="K73" s="20"/>
      <c r="L73" s="77"/>
      <c r="M73" s="449" t="n">
        <v>7.2292607E8</v>
      </c>
      <c r="N73" s="449"/>
      <c r="O73" s="245"/>
    </row>
    <row r="74" spans="2:15" s="92" customFormat="1" ht="13.5" hidden="1" customHeight="1" outlineLevel="1">
      <c r="B74" s="266"/>
      <c r="C74" s="66"/>
      <c r="D74" s="147"/>
      <c r="E74" s="147"/>
      <c r="F74" s="159" t="s">
        <v>92</v>
      </c>
      <c r="G74" s="144"/>
      <c r="H74" s="144"/>
      <c r="I74" s="144"/>
      <c r="J74" s="20"/>
      <c r="K74" s="20"/>
      <c r="L74" s="77"/>
      <c r="M74" s="449" t="n">
        <v>8.76430483E8</v>
      </c>
      <c r="N74" s="449"/>
      <c r="O74" s="245"/>
    </row>
    <row r="75" spans="2:15" s="92" customFormat="1" ht="13.5" hidden="1" customHeight="1" outlineLevel="1">
      <c r="B75" s="266"/>
      <c r="C75" s="72"/>
      <c r="D75" s="72"/>
      <c r="E75" s="72"/>
      <c r="F75" s="137" t="s">
        <v>93</v>
      </c>
      <c r="G75" s="72"/>
      <c r="H75" s="72"/>
      <c r="I75" s="72"/>
      <c r="J75" s="20"/>
      <c r="K75" s="20"/>
      <c r="L75" s="77"/>
      <c r="M75" s="449" t="n">
        <v>2.6702916E7</v>
      </c>
      <c r="N75" s="449"/>
      <c r="O75" s="245"/>
    </row>
    <row r="76" spans="2:15" s="109" customFormat="1" ht="13.5" hidden="1" customHeight="1" outlineLevel="1">
      <c r="B76" s="229"/>
      <c r="C76" s="148"/>
      <c r="D76" s="148"/>
      <c r="E76" s="72"/>
      <c r="F76" s="148" t="s">
        <v>94</v>
      </c>
      <c r="G76" s="148"/>
      <c r="H76" s="148"/>
      <c r="I76" s="148"/>
      <c r="J76" s="20"/>
      <c r="K76" s="20"/>
      <c r="L76" s="77"/>
      <c r="M76" s="449" t="n">
        <v>1.3854527E7</v>
      </c>
      <c r="N76" s="449"/>
      <c r="O76" s="245"/>
    </row>
    <row r="77" spans="2:15" ht="15" hidden="1" customHeight="1" outlineLevel="1">
      <c r="B77" s="265"/>
      <c r="C77" s="72"/>
      <c r="D77" s="148"/>
      <c r="E77" s="137" t="s">
        <v>95</v>
      </c>
      <c r="F77" s="148"/>
      <c r="G77" s="148"/>
      <c r="H77" s="148"/>
      <c r="I77" s="148"/>
      <c r="J77" s="20"/>
      <c r="K77" s="20"/>
      <c r="L77" s="77"/>
      <c r="M77" s="449" t="n">
        <v>1.329334196E9</v>
      </c>
      <c r="N77" s="449"/>
      <c r="O77" s="245"/>
    </row>
    <row r="78" spans="2:15" s="61" customFormat="1" ht="18" hidden="1" customHeight="1" outlineLevel="1">
      <c r="B78" s="222"/>
      <c r="C78" s="72"/>
      <c r="D78" s="148"/>
      <c r="E78" s="148"/>
      <c r="F78" s="137" t="s">
        <v>96</v>
      </c>
      <c r="G78" s="148"/>
      <c r="H78" s="148"/>
      <c r="I78" s="148"/>
      <c r="J78" s="20"/>
      <c r="K78" s="20"/>
      <c r="L78" s="77"/>
      <c r="M78" s="449" t="n">
        <v>8.62119831E8</v>
      </c>
      <c r="N78" s="449"/>
      <c r="O78" s="245"/>
    </row>
    <row r="79" spans="2:15" s="61" customFormat="1" ht="18" hidden="1" customHeight="1" outlineLevel="1">
      <c r="B79" s="222"/>
      <c r="C79" s="72"/>
      <c r="D79" s="148"/>
      <c r="E79" s="148"/>
      <c r="F79" s="137" t="s">
        <v>97</v>
      </c>
      <c r="G79" s="148"/>
      <c r="H79" s="148"/>
      <c r="I79" s="148"/>
      <c r="J79" s="20"/>
      <c r="K79" s="20"/>
      <c r="L79" s="77"/>
      <c r="M79" s="449" t="n">
        <v>2.24816381E8</v>
      </c>
      <c r="N79" s="449"/>
      <c r="O79" s="245"/>
    </row>
    <row r="80" spans="2:15" ht="18" hidden="1" customHeight="1" outlineLevel="1">
      <c r="B80" s="265"/>
      <c r="C80" s="72"/>
      <c r="D80" s="72"/>
      <c r="E80" s="148"/>
      <c r="F80" s="137" t="s">
        <v>98</v>
      </c>
      <c r="G80" s="148"/>
      <c r="H80" s="148"/>
      <c r="I80" s="148"/>
      <c r="J80" s="20"/>
      <c r="K80" s="20"/>
      <c r="L80" s="77"/>
      <c r="M80" s="449" t="n">
        <v>2.380341E8</v>
      </c>
      <c r="N80" s="449"/>
      <c r="O80" s="245"/>
    </row>
    <row r="81" spans="2:15" ht="18" hidden="1" customHeight="1" outlineLevel="1">
      <c r="B81" s="265"/>
      <c r="C81" s="72"/>
      <c r="D81" s="72"/>
      <c r="E81" s="66"/>
      <c r="F81" s="148" t="s">
        <v>94</v>
      </c>
      <c r="G81" s="72"/>
      <c r="H81" s="148"/>
      <c r="I81" s="148"/>
      <c r="J81" s="20"/>
      <c r="K81" s="20"/>
      <c r="L81" s="77"/>
      <c r="M81" s="449" t="n">
        <v>4363884.0</v>
      </c>
      <c r="N81" s="449"/>
      <c r="O81" s="245"/>
    </row>
    <row r="82" spans="2:15" ht="18" hidden="1" customHeight="1" outlineLevel="1">
      <c r="B82" s="265"/>
      <c r="C82" s="72"/>
      <c r="D82" s="72" t="s">
        <v>99</v>
      </c>
      <c r="E82" s="66"/>
      <c r="F82" s="148"/>
      <c r="G82" s="148"/>
      <c r="H82" s="148"/>
      <c r="I82" s="148"/>
      <c r="J82" s="20"/>
      <c r="K82" s="20"/>
      <c r="L82" s="77"/>
      <c r="M82" s="449" t="n">
        <v>3.186858084E9</v>
      </c>
      <c r="N82" s="449"/>
      <c r="O82" s="245"/>
    </row>
    <row r="83" spans="2:15" ht="18" hidden="1" customHeight="1" outlineLevel="1">
      <c r="B83" s="265"/>
      <c r="C83" s="72"/>
      <c r="D83" s="72"/>
      <c r="E83" s="73" t="s">
        <v>100</v>
      </c>
      <c r="F83" s="148"/>
      <c r="G83" s="148"/>
      <c r="H83" s="148"/>
      <c r="I83" s="148"/>
      <c r="J83" s="20"/>
      <c r="K83" s="20"/>
      <c r="L83" s="77"/>
      <c r="M83" s="449" t="n">
        <v>2.615923655E9</v>
      </c>
      <c r="N83" s="449"/>
      <c r="O83" s="245"/>
    </row>
    <row r="84" spans="2:15" ht="18" hidden="1" customHeight="1" outlineLevel="1">
      <c r="B84" s="265"/>
      <c r="C84" s="72"/>
      <c r="D84" s="72"/>
      <c r="E84" s="73" t="s">
        <v>101</v>
      </c>
      <c r="F84" s="148"/>
      <c r="G84" s="148"/>
      <c r="H84" s="148"/>
      <c r="I84" s="148"/>
      <c r="J84" s="20"/>
      <c r="K84" s="20"/>
      <c r="L84" s="77"/>
      <c r="M84" s="449" t="n">
        <v>3.45001919E8</v>
      </c>
      <c r="N84" s="449"/>
      <c r="O84" s="245"/>
    </row>
    <row r="85" spans="2:15" ht="18" hidden="1" customHeight="1" outlineLevel="1">
      <c r="B85" s="265"/>
      <c r="C85" s="72"/>
      <c r="D85" s="72"/>
      <c r="E85" s="73" t="s">
        <v>102</v>
      </c>
      <c r="F85" s="148"/>
      <c r="G85" s="148"/>
      <c r="H85" s="148"/>
      <c r="I85" s="148"/>
      <c r="J85" s="20"/>
      <c r="K85" s="20"/>
      <c r="L85" s="77"/>
      <c r="M85" s="449" t="n">
        <v>9.9938079E7</v>
      </c>
      <c r="N85" s="449"/>
      <c r="O85" s="245"/>
    </row>
    <row r="86" spans="2:15" ht="18" hidden="1" customHeight="1" outlineLevel="1">
      <c r="B86" s="265"/>
      <c r="C86" s="72"/>
      <c r="D86" s="72"/>
      <c r="E86" s="66" t="s">
        <v>103</v>
      </c>
      <c r="F86" s="148"/>
      <c r="G86" s="148"/>
      <c r="H86" s="148"/>
      <c r="I86" s="66"/>
      <c r="J86" s="20"/>
      <c r="K86" s="20"/>
      <c r="L86" s="77"/>
      <c r="M86" s="449" t="n">
        <v>1.25994431E8</v>
      </c>
      <c r="N86" s="449"/>
      <c r="O86" s="245"/>
    </row>
    <row r="87" spans="2:15" ht="18" hidden="1" customHeight="1" outlineLevel="1">
      <c r="B87" s="265"/>
      <c r="C87" s="72"/>
      <c r="D87" s="72" t="s">
        <v>104</v>
      </c>
      <c r="E87" s="66"/>
      <c r="F87" s="148"/>
      <c r="G87" s="148"/>
      <c r="H87" s="148"/>
      <c r="I87" s="66"/>
      <c r="J87" s="20"/>
      <c r="K87" s="20"/>
      <c r="L87" s="77"/>
      <c r="M87" s="449" t="n">
        <v>8.890332E7</v>
      </c>
      <c r="N87" s="449"/>
      <c r="O87" s="245"/>
    </row>
    <row r="88" spans="2:15" ht="18" hidden="1" customHeight="1" outlineLevel="1">
      <c r="B88" s="265"/>
      <c r="C88" s="72"/>
      <c r="D88" s="72"/>
      <c r="E88" s="73" t="s">
        <v>105</v>
      </c>
      <c r="F88" s="148"/>
      <c r="G88" s="148"/>
      <c r="H88" s="148"/>
      <c r="I88" s="148"/>
      <c r="J88" s="20"/>
      <c r="K88" s="20"/>
      <c r="L88" s="77"/>
      <c r="M88" s="449" t="n">
        <v>8.890332E7</v>
      </c>
      <c r="N88" s="449"/>
      <c r="O88" s="245"/>
    </row>
    <row r="89" spans="2:15" ht="18" hidden="1" customHeight="1" outlineLevel="1">
      <c r="B89" s="265"/>
      <c r="C89" s="72"/>
      <c r="D89" s="72"/>
      <c r="E89" s="66" t="s">
        <v>94</v>
      </c>
      <c r="F89" s="148"/>
      <c r="G89" s="148"/>
      <c r="H89" s="148"/>
      <c r="I89" s="148"/>
      <c r="J89" s="20"/>
      <c r="K89" s="20"/>
      <c r="L89" s="77"/>
      <c r="M89" s="449" t="n">
        <v>0.0</v>
      </c>
      <c r="N89" s="449"/>
      <c r="O89" s="245"/>
    </row>
    <row r="90" spans="2:15" ht="18" hidden="1" customHeight="1" outlineLevel="1">
      <c r="B90" s="265"/>
      <c r="C90" s="72"/>
      <c r="D90" s="72" t="s">
        <v>106</v>
      </c>
      <c r="E90" s="66"/>
      <c r="F90" s="148"/>
      <c r="G90" s="148"/>
      <c r="H90" s="148"/>
      <c r="I90" s="148"/>
      <c r="J90" s="20"/>
      <c r="K90" s="20"/>
      <c r="L90" s="169"/>
      <c r="M90" s="449" t="n">
        <v>0.0</v>
      </c>
      <c r="N90" s="449"/>
      <c r="O90" s="259"/>
    </row>
    <row r="91" spans="2:15" ht="18" hidden="1" customHeight="1" outlineLevel="1">
      <c r="B91" s="302"/>
      <c r="C91" s="154" t="s">
        <v>107</v>
      </c>
      <c r="D91" s="154"/>
      <c r="E91" s="139"/>
      <c r="F91" s="160"/>
      <c r="G91" s="160"/>
      <c r="H91" s="160"/>
      <c r="I91" s="160"/>
      <c r="J91" s="153"/>
      <c r="K91" s="153"/>
      <c r="L91" s="156"/>
      <c r="M91" s="505" t="n">
        <v>1.28706572E8</v>
      </c>
      <c r="N91" s="462"/>
      <c r="O91" s="258"/>
    </row>
    <row r="92" spans="2:15" ht="18" hidden="1" customHeight="1" outlineLevel="1">
      <c r="B92" s="303"/>
      <c r="C92" s="72" t="s">
        <v>108</v>
      </c>
      <c r="D92" s="72"/>
      <c r="E92" s="66"/>
      <c r="F92" s="148"/>
      <c r="G92" s="148"/>
      <c r="H92" s="148"/>
      <c r="I92" s="66"/>
      <c r="J92" s="20"/>
      <c r="K92" s="20"/>
      <c r="L92" s="77"/>
      <c r="M92" s="467"/>
      <c r="N92" s="449"/>
      <c r="O92" s="245"/>
    </row>
    <row r="93" spans="2:15" ht="18" hidden="1" customHeight="1" outlineLevel="1">
      <c r="B93" s="265"/>
      <c r="C93" s="72"/>
      <c r="D93" s="72" t="s">
        <v>109</v>
      </c>
      <c r="E93" s="66"/>
      <c r="F93" s="148"/>
      <c r="G93" s="148"/>
      <c r="H93" s="148"/>
      <c r="I93" s="148"/>
      <c r="J93" s="20"/>
      <c r="K93" s="20"/>
      <c r="L93" s="77"/>
      <c r="M93" s="467" t="n">
        <v>4.83815145E8</v>
      </c>
      <c r="N93" s="449"/>
      <c r="O93" s="245"/>
    </row>
    <row r="94" spans="2:15" ht="18" hidden="1" customHeight="1" outlineLevel="1">
      <c r="B94" s="265"/>
      <c r="C94" s="72"/>
      <c r="D94" s="72"/>
      <c r="E94" s="73" t="s">
        <v>110</v>
      </c>
      <c r="F94" s="148"/>
      <c r="G94" s="148"/>
      <c r="H94" s="148"/>
      <c r="I94" s="148"/>
      <c r="J94" s="20"/>
      <c r="K94" s="20"/>
      <c r="L94" s="77"/>
      <c r="M94" s="467" t="n">
        <v>3.61513575E8</v>
      </c>
      <c r="N94" s="449"/>
      <c r="O94" s="245"/>
    </row>
    <row r="95" spans="2:15" ht="18" hidden="1" customHeight="1" outlineLevel="1">
      <c r="B95" s="265"/>
      <c r="C95" s="72"/>
      <c r="D95" s="72"/>
      <c r="E95" s="73" t="s">
        <v>111</v>
      </c>
      <c r="F95" s="148"/>
      <c r="G95" s="148"/>
      <c r="H95" s="148"/>
      <c r="I95" s="148"/>
      <c r="J95" s="20"/>
      <c r="K95" s="20"/>
      <c r="L95" s="77"/>
      <c r="M95" s="467" t="n">
        <v>8.880157E7</v>
      </c>
      <c r="N95" s="449"/>
      <c r="O95" s="245"/>
    </row>
    <row r="96" spans="2:15" ht="18" hidden="1" customHeight="1" outlineLevel="1">
      <c r="B96" s="265"/>
      <c r="C96" s="72"/>
      <c r="D96" s="72"/>
      <c r="E96" s="73" t="s">
        <v>112</v>
      </c>
      <c r="F96" s="148"/>
      <c r="G96" s="148"/>
      <c r="H96" s="148"/>
      <c r="I96" s="148"/>
      <c r="J96" s="20"/>
      <c r="K96" s="20"/>
      <c r="L96" s="77"/>
      <c r="M96" s="467" t="n">
        <v>0.0</v>
      </c>
      <c r="N96" s="449"/>
      <c r="O96" s="245"/>
    </row>
    <row r="97" spans="2:15" ht="18" hidden="1" customHeight="1" outlineLevel="1">
      <c r="B97" s="265"/>
      <c r="C97" s="72"/>
      <c r="D97" s="72"/>
      <c r="E97" s="73" t="s">
        <v>113</v>
      </c>
      <c r="F97" s="148"/>
      <c r="G97" s="148"/>
      <c r="H97" s="148"/>
      <c r="I97" s="148"/>
      <c r="J97" s="20"/>
      <c r="K97" s="20"/>
      <c r="L97" s="77"/>
      <c r="M97" s="467" t="n">
        <v>3.35E7</v>
      </c>
      <c r="N97" s="449"/>
      <c r="O97" s="245"/>
    </row>
    <row r="98" spans="2:15" ht="18" hidden="1" customHeight="1" outlineLevel="1">
      <c r="B98" s="265"/>
      <c r="C98" s="72"/>
      <c r="D98" s="72"/>
      <c r="E98" s="66" t="s">
        <v>94</v>
      </c>
      <c r="F98" s="148"/>
      <c r="G98" s="148"/>
      <c r="H98" s="148"/>
      <c r="I98" s="148"/>
      <c r="J98" s="20"/>
      <c r="K98" s="20"/>
      <c r="L98" s="77"/>
      <c r="M98" s="467" t="n">
        <v>0.0</v>
      </c>
      <c r="N98" s="449"/>
      <c r="O98" s="245"/>
    </row>
    <row r="99" spans="2:15" ht="18" hidden="1" customHeight="1" outlineLevel="1">
      <c r="B99" s="265"/>
      <c r="C99" s="72"/>
      <c r="D99" s="72" t="s">
        <v>114</v>
      </c>
      <c r="E99" s="66"/>
      <c r="F99" s="148"/>
      <c r="G99" s="148"/>
      <c r="H99" s="148"/>
      <c r="I99" s="66"/>
      <c r="J99" s="20"/>
      <c r="K99" s="20"/>
      <c r="L99" s="77"/>
      <c r="M99" s="467" t="n">
        <v>2.48845238E8</v>
      </c>
      <c r="N99" s="449"/>
      <c r="O99" s="245"/>
    </row>
    <row r="100" spans="2:15" ht="18" hidden="1" customHeight="1" outlineLevel="1">
      <c r="B100" s="265"/>
      <c r="C100" s="72"/>
      <c r="D100" s="72"/>
      <c r="E100" s="73" t="s">
        <v>101</v>
      </c>
      <c r="F100" s="148"/>
      <c r="G100" s="148"/>
      <c r="H100" s="148"/>
      <c r="I100" s="66"/>
      <c r="J100" s="20"/>
      <c r="K100" s="20"/>
      <c r="L100" s="77"/>
      <c r="M100" s="467" t="n">
        <v>9.5748E7</v>
      </c>
      <c r="N100" s="449"/>
      <c r="O100" s="245"/>
    </row>
    <row r="101" spans="2:15" ht="18" hidden="1" customHeight="1" outlineLevel="1">
      <c r="B101" s="265"/>
      <c r="C101" s="72"/>
      <c r="D101" s="72"/>
      <c r="E101" s="73" t="s">
        <v>115</v>
      </c>
      <c r="F101" s="148"/>
      <c r="G101" s="148"/>
      <c r="H101" s="148"/>
      <c r="I101" s="66"/>
      <c r="J101" s="20"/>
      <c r="K101" s="20"/>
      <c r="L101" s="77"/>
      <c r="M101" s="467" t="n">
        <v>1.17651509E8</v>
      </c>
      <c r="N101" s="449"/>
      <c r="O101" s="245"/>
    </row>
    <row r="102" spans="2:15" ht="18" hidden="1" customHeight="1" outlineLevel="1">
      <c r="B102" s="265"/>
      <c r="C102" s="72"/>
      <c r="D102" s="72"/>
      <c r="E102" s="73" t="s">
        <v>116</v>
      </c>
      <c r="F102" s="148"/>
      <c r="G102" s="72"/>
      <c r="H102" s="148"/>
      <c r="I102" s="148"/>
      <c r="J102" s="20"/>
      <c r="K102" s="20"/>
      <c r="L102" s="77"/>
      <c r="M102" s="467" t="n">
        <v>3.35E7</v>
      </c>
      <c r="N102" s="449"/>
      <c r="O102" s="245"/>
    </row>
    <row r="103" spans="2:15" ht="18" hidden="1" customHeight="1" outlineLevel="1">
      <c r="B103" s="265"/>
      <c r="C103" s="72"/>
      <c r="D103" s="72"/>
      <c r="E103" s="73" t="s">
        <v>117</v>
      </c>
      <c r="F103" s="148"/>
      <c r="G103" s="72"/>
      <c r="H103" s="148"/>
      <c r="I103" s="148"/>
      <c r="J103" s="20"/>
      <c r="K103" s="20"/>
      <c r="L103" s="77"/>
      <c r="M103" s="467" t="n">
        <v>1945729.0</v>
      </c>
      <c r="N103" s="449"/>
      <c r="O103" s="245"/>
    </row>
    <row r="104" spans="2:15" ht="18" hidden="1" customHeight="1" outlineLevel="1">
      <c r="B104" s="265"/>
      <c r="C104" s="72"/>
      <c r="D104" s="72"/>
      <c r="E104" s="66" t="s">
        <v>103</v>
      </c>
      <c r="F104" s="148"/>
      <c r="G104" s="148"/>
      <c r="H104" s="148"/>
      <c r="I104" s="148"/>
      <c r="J104" s="20"/>
      <c r="K104" s="20"/>
      <c r="L104" s="77"/>
      <c r="M104" s="467" t="n">
        <v>0.0</v>
      </c>
      <c r="N104" s="449"/>
      <c r="O104" s="245"/>
    </row>
    <row r="105" spans="2:15" ht="18" hidden="1" customHeight="1" outlineLevel="1">
      <c r="B105" s="302"/>
      <c r="C105" s="154" t="s">
        <v>118</v>
      </c>
      <c r="D105" s="154"/>
      <c r="E105" s="139"/>
      <c r="F105" s="160"/>
      <c r="G105" s="160"/>
      <c r="H105" s="160"/>
      <c r="I105" s="160"/>
      <c r="J105" s="153"/>
      <c r="K105" s="153"/>
      <c r="L105" s="156"/>
      <c r="M105" s="505" t="n">
        <v>-2.34969907E8</v>
      </c>
      <c r="N105" s="462"/>
      <c r="O105" s="258"/>
    </row>
    <row r="106" spans="2:15" ht="18" hidden="1" customHeight="1" outlineLevel="1">
      <c r="B106" s="303"/>
      <c r="C106" s="72" t="s">
        <v>119</v>
      </c>
      <c r="D106" s="72"/>
      <c r="E106" s="66"/>
      <c r="F106" s="148"/>
      <c r="G106" s="148"/>
      <c r="H106" s="148"/>
      <c r="I106" s="148"/>
      <c r="J106" s="20"/>
      <c r="K106" s="20"/>
      <c r="L106" s="77"/>
      <c r="M106" s="467"/>
      <c r="N106" s="449"/>
      <c r="O106" s="245"/>
    </row>
    <row r="107" spans="2:15" ht="18" hidden="1" customHeight="1" outlineLevel="1">
      <c r="B107" s="265"/>
      <c r="C107" s="72"/>
      <c r="D107" s="72" t="s">
        <v>120</v>
      </c>
      <c r="E107" s="66"/>
      <c r="F107" s="148"/>
      <c r="G107" s="148"/>
      <c r="H107" s="148"/>
      <c r="I107" s="148"/>
      <c r="J107" s="20"/>
      <c r="K107" s="20"/>
      <c r="L107" s="77"/>
      <c r="M107" s="467" t="n">
        <v>4.45105316E8</v>
      </c>
      <c r="N107" s="449"/>
      <c r="O107" s="245"/>
    </row>
    <row r="108" spans="2:15" ht="18" hidden="1" customHeight="1" outlineLevel="1">
      <c r="B108" s="265"/>
      <c r="C108" s="72"/>
      <c r="D108" s="72"/>
      <c r="E108" s="73" t="s">
        <v>121</v>
      </c>
      <c r="F108" s="148"/>
      <c r="G108" s="148"/>
      <c r="H108" s="148"/>
      <c r="I108" s="148"/>
      <c r="J108" s="20"/>
      <c r="K108" s="20"/>
      <c r="L108" s="77"/>
      <c r="M108" s="467" t="n">
        <v>4.45105316E8</v>
      </c>
      <c r="N108" s="449"/>
      <c r="O108" s="245"/>
    </row>
    <row r="109" spans="2:15" ht="18" hidden="1" customHeight="1" outlineLevel="1">
      <c r="B109" s="265"/>
      <c r="C109" s="72"/>
      <c r="D109" s="72"/>
      <c r="E109" s="66" t="s">
        <v>94</v>
      </c>
      <c r="F109" s="148"/>
      <c r="G109" s="148"/>
      <c r="H109" s="148"/>
      <c r="I109" s="148"/>
      <c r="J109" s="20"/>
      <c r="K109" s="20"/>
      <c r="L109" s="77"/>
      <c r="M109" s="467" t="n">
        <v>0.0</v>
      </c>
      <c r="N109" s="449"/>
      <c r="O109" s="245"/>
    </row>
    <row r="110" spans="2:15" ht="18" hidden="1" customHeight="1" outlineLevel="1">
      <c r="B110" s="265"/>
      <c r="C110" s="72"/>
      <c r="D110" s="72" t="s">
        <v>122</v>
      </c>
      <c r="E110" s="66"/>
      <c r="F110" s="148"/>
      <c r="G110" s="148"/>
      <c r="H110" s="148"/>
      <c r="I110" s="148"/>
      <c r="J110" s="20"/>
      <c r="K110" s="20"/>
      <c r="L110" s="77"/>
      <c r="M110" s="467" t="n">
        <v>5.444E8</v>
      </c>
      <c r="N110" s="449"/>
      <c r="O110" s="245"/>
    </row>
    <row r="111" spans="2:15" ht="18" hidden="1" customHeight="1" outlineLevel="1">
      <c r="B111" s="265"/>
      <c r="C111" s="72"/>
      <c r="D111" s="72"/>
      <c r="E111" s="73" t="s">
        <v>123</v>
      </c>
      <c r="F111" s="148"/>
      <c r="G111" s="148"/>
      <c r="H111" s="148"/>
      <c r="I111" s="144"/>
      <c r="J111" s="20"/>
      <c r="K111" s="20"/>
      <c r="L111" s="77"/>
      <c r="M111" s="467" t="n">
        <v>5.444E8</v>
      </c>
      <c r="N111" s="449"/>
      <c r="O111" s="245"/>
    </row>
    <row r="112" spans="2:15" ht="18" hidden="1" customHeight="1" outlineLevel="1">
      <c r="B112" s="265"/>
      <c r="C112" s="72"/>
      <c r="D112" s="72"/>
      <c r="E112" s="66" t="s">
        <v>103</v>
      </c>
      <c r="F112" s="148"/>
      <c r="G112" s="148"/>
      <c r="H112" s="148"/>
      <c r="I112" s="161"/>
      <c r="J112" s="20"/>
      <c r="K112" s="20"/>
      <c r="L112" s="77"/>
      <c r="M112" s="467" t="n">
        <v>0.0</v>
      </c>
      <c r="N112" s="449"/>
      <c r="O112" s="245"/>
    </row>
    <row r="113" spans="2:15" ht="18" hidden="1" customHeight="1" outlineLevel="1">
      <c r="B113" s="302"/>
      <c r="C113" s="154" t="s">
        <v>124</v>
      </c>
      <c r="D113" s="154"/>
      <c r="E113" s="139"/>
      <c r="F113" s="160"/>
      <c r="G113" s="160"/>
      <c r="H113" s="160"/>
      <c r="I113" s="162"/>
      <c r="J113" s="153"/>
      <c r="K113" s="153"/>
      <c r="L113" s="156"/>
      <c r="M113" s="505" t="n">
        <v>9.9294684E7</v>
      </c>
      <c r="N113" s="462"/>
      <c r="O113" s="257"/>
    </row>
    <row r="114" spans="2:15" ht="18" hidden="1" customHeight="1" outlineLevel="1">
      <c r="B114" s="302"/>
      <c r="C114" s="537" t="s">
        <v>125</v>
      </c>
      <c r="D114" s="537"/>
      <c r="E114" s="537"/>
      <c r="F114" s="537"/>
      <c r="G114" s="537"/>
      <c r="H114" s="537"/>
      <c r="I114" s="537"/>
      <c r="J114" s="537"/>
      <c r="K114" s="537"/>
      <c r="L114" s="538"/>
      <c r="M114" s="506" t="n">
        <v>-6968651.0</v>
      </c>
      <c r="N114" s="452"/>
      <c r="O114" s="257"/>
    </row>
    <row r="115" spans="2:15" ht="18" hidden="1" customHeight="1" outlineLevel="1" thickBot="1">
      <c r="B115" s="265"/>
      <c r="C115" s="559" t="s">
        <v>126</v>
      </c>
      <c r="D115" s="559"/>
      <c r="E115" s="559"/>
      <c r="F115" s="559"/>
      <c r="G115" s="559"/>
      <c r="H115" s="559"/>
      <c r="I115" s="559"/>
      <c r="J115" s="559"/>
      <c r="K115" s="559"/>
      <c r="L115" s="560"/>
      <c r="M115" s="467" t="n">
        <v>1.55911933E8</v>
      </c>
      <c r="N115" s="449"/>
      <c r="O115" s="308"/>
    </row>
    <row r="116" spans="2:15" ht="18" hidden="1" customHeight="1" outlineLevel="1" thickBot="1">
      <c r="B116" s="277"/>
      <c r="C116" s="554" t="s">
        <v>127</v>
      </c>
      <c r="D116" s="554"/>
      <c r="E116" s="554"/>
      <c r="F116" s="554"/>
      <c r="G116" s="554"/>
      <c r="H116" s="554"/>
      <c r="I116" s="554"/>
      <c r="J116" s="554"/>
      <c r="K116" s="554"/>
      <c r="L116" s="555"/>
      <c r="M116" s="490" t="n">
        <v>1.48943282E8</v>
      </c>
      <c r="N116" s="450"/>
      <c r="O116" s="260"/>
    </row>
    <row r="117" spans="2:15" ht="18" hidden="1" customHeight="1" outlineLevel="1" thickBot="1">
      <c r="C117" s="161"/>
      <c r="D117" s="161"/>
      <c r="E117" s="161"/>
      <c r="F117" s="161"/>
      <c r="G117" s="161"/>
      <c r="H117" s="161"/>
      <c r="I117" s="161"/>
      <c r="J117" s="161"/>
      <c r="K117" s="161"/>
      <c r="L117" s="161"/>
      <c r="M117" s="203"/>
      <c r="N117" s="203"/>
      <c r="O117" s="203"/>
    </row>
    <row r="118" spans="2:15" ht="18" hidden="1" customHeight="1" outlineLevel="1">
      <c r="B118" s="301"/>
      <c r="C118" s="261" t="s">
        <v>128</v>
      </c>
      <c r="D118" s="204"/>
      <c r="E118" s="204"/>
      <c r="F118" s="204"/>
      <c r="G118" s="204"/>
      <c r="H118" s="204"/>
      <c r="I118" s="204"/>
      <c r="J118" s="204"/>
      <c r="K118" s="204"/>
      <c r="L118" s="204"/>
      <c r="M118" s="557" t="n">
        <v>8625500.0</v>
      </c>
      <c r="N118" s="558"/>
      <c r="O118" s="306"/>
    </row>
    <row r="119" spans="2:15" ht="18" hidden="1" customHeight="1" outlineLevel="1">
      <c r="B119" s="300"/>
      <c r="C119" s="163" t="s">
        <v>129</v>
      </c>
      <c r="D119" s="164"/>
      <c r="E119" s="164"/>
      <c r="F119" s="164"/>
      <c r="G119" s="164"/>
      <c r="H119" s="164"/>
      <c r="I119" s="164"/>
      <c r="J119" s="164"/>
      <c r="K119" s="164"/>
      <c r="L119" s="164"/>
      <c r="M119" s="505" t="n">
        <v>-126900.0</v>
      </c>
      <c r="N119" s="462"/>
      <c r="O119" s="257"/>
    </row>
    <row r="120" spans="2:15" ht="18" hidden="1" customHeight="1" outlineLevel="1" thickBot="1">
      <c r="B120" s="265"/>
      <c r="C120" s="262" t="s">
        <v>130</v>
      </c>
      <c r="D120" s="209"/>
      <c r="E120" s="209"/>
      <c r="F120" s="209"/>
      <c r="G120" s="209"/>
      <c r="H120" s="209"/>
      <c r="I120" s="209"/>
      <c r="J120" s="209"/>
      <c r="K120" s="209"/>
      <c r="L120" s="209"/>
      <c r="M120" s="468" t="n">
        <v>8498600.0</v>
      </c>
      <c r="N120" s="451"/>
      <c r="O120" s="308"/>
    </row>
    <row r="121" spans="2:15" ht="18" hidden="1" customHeight="1" outlineLevel="1" thickBot="1">
      <c r="B121" s="277"/>
      <c r="C121" s="263" t="s">
        <v>131</v>
      </c>
      <c r="D121" s="205"/>
      <c r="E121" s="206"/>
      <c r="F121" s="207"/>
      <c r="G121" s="207"/>
      <c r="H121" s="207"/>
      <c r="I121" s="207"/>
      <c r="J121" s="208"/>
      <c r="K121" s="208"/>
      <c r="L121" s="208"/>
      <c r="M121" s="490" t="n">
        <v>1.57441882E8</v>
      </c>
      <c r="N121" s="450"/>
      <c r="O121" s="260"/>
    </row>
    <row r="122" spans="2:15" ht="18" customHeight="1" collapsed="1"/>
  </sheetData>
  <mergeCells count="118">
    <mergeCell ref="M120:N120"/>
    <mergeCell ref="M121:N121"/>
    <mergeCell ref="M29:N29"/>
    <mergeCell ref="M43:N43"/>
    <mergeCell ref="M51:N51"/>
    <mergeCell ref="M59:N59"/>
    <mergeCell ref="M111:N111"/>
    <mergeCell ref="M112:N112"/>
    <mergeCell ref="C115:L115"/>
    <mergeCell ref="M115:N115"/>
    <mergeCell ref="M106:N106"/>
    <mergeCell ref="M107:N107"/>
    <mergeCell ref="C116:L116"/>
    <mergeCell ref="M116:N116"/>
    <mergeCell ref="M113:N113"/>
    <mergeCell ref="M108:N108"/>
    <mergeCell ref="M109:N109"/>
    <mergeCell ref="M110:N110"/>
    <mergeCell ref="C114:L114"/>
    <mergeCell ref="M114:N114"/>
    <mergeCell ref="M101:N101"/>
    <mergeCell ref="M102:N102"/>
    <mergeCell ref="M91:N91"/>
    <mergeCell ref="M105:N105"/>
    <mergeCell ref="M100:N100"/>
    <mergeCell ref="M82:N82"/>
    <mergeCell ref="M83:N83"/>
    <mergeCell ref="M84:N84"/>
    <mergeCell ref="M85:N85"/>
    <mergeCell ref="M86:N86"/>
    <mergeCell ref="M87:N87"/>
    <mergeCell ref="M118:N118"/>
    <mergeCell ref="M119:N119"/>
    <mergeCell ref="M103:N103"/>
    <mergeCell ref="M104:N104"/>
    <mergeCell ref="M95:N95"/>
    <mergeCell ref="M96:N96"/>
    <mergeCell ref="M88:N88"/>
    <mergeCell ref="M89:N89"/>
    <mergeCell ref="M90:N90"/>
    <mergeCell ref="M92:N92"/>
    <mergeCell ref="M93:N93"/>
    <mergeCell ref="M94:N94"/>
    <mergeCell ref="M97:N97"/>
    <mergeCell ref="M98:N98"/>
    <mergeCell ref="M99:N99"/>
    <mergeCell ref="M78:N78"/>
    <mergeCell ref="M79:N79"/>
    <mergeCell ref="M80:N80"/>
    <mergeCell ref="M81:N81"/>
    <mergeCell ref="M70:N70"/>
    <mergeCell ref="M71:N71"/>
    <mergeCell ref="M72:N72"/>
    <mergeCell ref="M73:N73"/>
    <mergeCell ref="M74:N74"/>
    <mergeCell ref="M77:N77"/>
    <mergeCell ref="M76:N76"/>
    <mergeCell ref="M56:N56"/>
    <mergeCell ref="M57:N57"/>
    <mergeCell ref="M58:N58"/>
    <mergeCell ref="M32:N32"/>
    <mergeCell ref="M26:N26"/>
    <mergeCell ref="M27:N27"/>
    <mergeCell ref="M40:N40"/>
    <mergeCell ref="M75:N75"/>
    <mergeCell ref="M28:N28"/>
    <mergeCell ref="M38:N38"/>
    <mergeCell ref="M39:N39"/>
    <mergeCell ref="C63:N63"/>
    <mergeCell ref="C64:N64"/>
    <mergeCell ref="C65:N65"/>
    <mergeCell ref="C66:N66"/>
    <mergeCell ref="C68:L69"/>
    <mergeCell ref="M68:N69"/>
    <mergeCell ref="C53:L53"/>
    <mergeCell ref="M53:N53"/>
    <mergeCell ref="C54:L54"/>
    <mergeCell ref="M54:N54"/>
    <mergeCell ref="M46:N46"/>
    <mergeCell ref="M47:N47"/>
    <mergeCell ref="M48:N48"/>
    <mergeCell ref="C1:N1"/>
    <mergeCell ref="C2:N2"/>
    <mergeCell ref="M8:N8"/>
    <mergeCell ref="M9:N9"/>
    <mergeCell ref="M10:N10"/>
    <mergeCell ref="M24:N24"/>
    <mergeCell ref="M14:N14"/>
    <mergeCell ref="M15:N15"/>
    <mergeCell ref="M16:N16"/>
    <mergeCell ref="M17:N17"/>
    <mergeCell ref="M20:N20"/>
    <mergeCell ref="M21:N21"/>
    <mergeCell ref="M22:N22"/>
    <mergeCell ref="M23:N23"/>
    <mergeCell ref="B6:L7"/>
    <mergeCell ref="M6:O7"/>
    <mergeCell ref="M49:N49"/>
    <mergeCell ref="M50:N50"/>
    <mergeCell ref="C52:L52"/>
    <mergeCell ref="M11:N11"/>
    <mergeCell ref="M52:N52"/>
    <mergeCell ref="M45:N45"/>
    <mergeCell ref="M33:N33"/>
    <mergeCell ref="M34:N34"/>
    <mergeCell ref="M35:N35"/>
    <mergeCell ref="M36:N36"/>
    <mergeCell ref="M37:N37"/>
    <mergeCell ref="M12:N12"/>
    <mergeCell ref="M13:N13"/>
    <mergeCell ref="M42:N42"/>
    <mergeCell ref="M44:N44"/>
    <mergeCell ref="M25:N25"/>
    <mergeCell ref="M18:N18"/>
    <mergeCell ref="M30:N30"/>
    <mergeCell ref="M31:N31"/>
    <mergeCell ref="M19:N19"/>
    <mergeCell ref="M41:N41"/>
  </mergeCells>
  <phoneticPr fontId="4"/>
  <printOptions horizontalCentered="1"/>
  <pageMargins left="0.19685039370078741" right="0.19685039370078741" top="0.78740157480314965" bottom="0.39370078740157483" header="0.51181102362204722" footer="0.51181102362204722"/>
  <pageSetup paperSize="9" scale="90" orientation="portrait" cellComments="asDisplayed" r:id="rId1"/>
  <headerFooter alignWithMargins="0"/>
  <rowBreaks count="1" manualBreakCount="1">
    <brk id="12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64"/>
  <sheetViews>
    <sheetView showGridLines="0" zoomScaleNormal="100" workbookViewId="0"/>
  </sheetViews>
  <sheetFormatPr defaultRowHeight="13.5"/>
  <cols>
    <col min="1" max="1" customWidth="true" style="109" width="25.625" collapsed="true"/>
    <col min="2" max="2" bestFit="true" customWidth="true" style="109" width="33.0" collapsed="true"/>
    <col min="3" max="3" bestFit="true" customWidth="true" style="109" width="31.125" collapsed="true"/>
    <col min="4" max="4" customWidth="true" style="109" width="25.625" collapsed="true"/>
    <col min="5" max="5" customWidth="true" style="109" width="12.25" collapsed="true"/>
    <col min="6" max="7" customWidth="true" style="109" width="25.625" collapsed="true"/>
    <col min="8" max="16384" style="109" width="9.0" collapsed="true"/>
  </cols>
  <sheetData>
    <row r="1" spans="1:4" ht="17.25">
      <c r="A1" s="119" t="s">
        <v>286</v>
      </c>
    </row>
    <row r="2" spans="1:4">
      <c r="A2" s="109" t="s">
        <v>287</v>
      </c>
    </row>
    <row r="3" spans="1:4">
      <c r="A3" s="120" t="s">
        <v>288</v>
      </c>
    </row>
    <row r="5" spans="1:4">
      <c r="A5" s="109" t="s">
        <v>289</v>
      </c>
    </row>
    <row r="6" spans="1:4">
      <c r="A6" s="121" t="s">
        <v>321</v>
      </c>
      <c r="B6" s="121" t="s">
        <v>322</v>
      </c>
      <c r="C6" s="122" t="s">
        <v>290</v>
      </c>
    </row>
    <row r="7" spans="1:4">
      <c r="A7" s="123" t="n">
        <f>BS!M127</f>
        <v>4.9490232598E10</v>
      </c>
      <c r="B7" s="124" t="n">
        <f>BS!AA127</f>
        <v>4.9490232598E10</v>
      </c>
      <c r="C7" s="125" t="str">
        <f>IF(A7=B7,"OK","NG")</f>
        <v>OK</v>
      </c>
      <c r="D7" s="126" t="str">
        <f>IF(C7="NG", A7-B7,"")</f>
        <v/>
      </c>
    </row>
    <row r="8" spans="1:4">
      <c r="A8" s="109" t="s">
        <v>291</v>
      </c>
      <c r="C8" s="67"/>
    </row>
    <row r="9" spans="1:4">
      <c r="C9" s="67"/>
    </row>
    <row r="10" spans="1:4">
      <c r="A10" s="109" t="s">
        <v>351</v>
      </c>
    </row>
    <row r="11" spans="1:4">
      <c r="A11" s="109" t="s">
        <v>292</v>
      </c>
    </row>
    <row r="12" spans="1:4">
      <c r="A12" s="109" t="s">
        <v>293</v>
      </c>
    </row>
    <row r="13" spans="1:4" ht="12.75" customHeight="1">
      <c r="A13" s="109" t="s">
        <v>294</v>
      </c>
      <c r="C13" s="127"/>
    </row>
    <row r="15" spans="1:4">
      <c r="A15" s="109" t="s">
        <v>295</v>
      </c>
    </row>
    <row r="16" spans="1:4">
      <c r="A16" s="109" t="s">
        <v>296</v>
      </c>
    </row>
    <row r="18" spans="1:4">
      <c r="A18" s="109" t="s">
        <v>536</v>
      </c>
    </row>
    <row r="19" spans="1:4">
      <c r="A19" s="109" t="s">
        <v>555</v>
      </c>
    </row>
    <row r="20" spans="1:4" ht="13.5" customHeight="1">
      <c r="A20" s="122" t="s">
        <v>298</v>
      </c>
      <c r="B20" s="122" t="s">
        <v>297</v>
      </c>
      <c r="C20" s="122" t="s">
        <v>290</v>
      </c>
    </row>
    <row r="21" spans="1:4" ht="13.5" customHeight="1">
      <c r="A21" s="128" t="n">
        <f>PL!N67</f>
        <v>8.62119831E8</v>
      </c>
      <c r="B21" s="128" t="n">
        <f>CF!M78</f>
        <v>8.62119831E8</v>
      </c>
      <c r="C21" s="129" t="str">
        <f>IF(A21=B21,"OK","NG")</f>
        <v>OK</v>
      </c>
      <c r="D21" s="126" t="str">
        <f>IF(C21="NG", A21-B21,"")</f>
        <v/>
      </c>
    </row>
    <row r="23" spans="1:4">
      <c r="A23" s="109" t="s">
        <v>299</v>
      </c>
    </row>
    <row r="24" spans="1:4">
      <c r="A24" s="122" t="s">
        <v>298</v>
      </c>
      <c r="B24" s="122" t="s">
        <v>297</v>
      </c>
      <c r="C24" s="122" t="s">
        <v>290</v>
      </c>
    </row>
    <row r="25" spans="1:4">
      <c r="A25" s="128" t="n">
        <f>PL!N68</f>
        <v>2.24816381E8</v>
      </c>
      <c r="B25" s="128" t="n">
        <f>CF!M79</f>
        <v>2.24816381E8</v>
      </c>
      <c r="C25" s="129" t="str">
        <f>IF(A25=B25,"OK","NG")</f>
        <v>OK</v>
      </c>
      <c r="D25" s="126" t="str">
        <f>IF(C25="NG", A25-B25,"")</f>
        <v/>
      </c>
    </row>
    <row r="27" spans="1:4">
      <c r="A27" s="109" t="s">
        <v>300</v>
      </c>
    </row>
    <row r="28" spans="1:4">
      <c r="A28" s="122" t="s">
        <v>298</v>
      </c>
      <c r="B28" s="122" t="s">
        <v>297</v>
      </c>
      <c r="C28" s="122" t="s">
        <v>290</v>
      </c>
    </row>
    <row r="29" spans="1:4">
      <c r="A29" s="128" t="n">
        <f>PL!N70</f>
        <v>4363884.0</v>
      </c>
      <c r="B29" s="128" t="n">
        <f>CF!M81</f>
        <v>4363884.0</v>
      </c>
      <c r="C29" s="129" t="str">
        <f>IF(A29=B29,"OK","NG")</f>
        <v>OK</v>
      </c>
      <c r="D29" s="126" t="str">
        <f>IF(C29="NG", A29-B29,"")</f>
        <v/>
      </c>
    </row>
    <row r="31" spans="1:4">
      <c r="A31" s="130" t="s">
        <v>301</v>
      </c>
    </row>
    <row r="33" spans="1:4">
      <c r="A33" s="109" t="s">
        <v>538</v>
      </c>
    </row>
    <row r="34" spans="1:4">
      <c r="A34" s="122" t="s">
        <v>539</v>
      </c>
      <c r="B34" s="122" t="s">
        <v>540</v>
      </c>
      <c r="C34" s="122" t="s">
        <v>290</v>
      </c>
    </row>
    <row r="35" spans="1:4">
      <c r="A35" s="128" t="n">
        <f>BS!AA89</f>
        <v>4.9327494704E10</v>
      </c>
      <c r="B35" s="128" t="n">
        <f>SUM(BS!M72,BS!M120,BS!M121)</f>
        <v>4.9327494704E10</v>
      </c>
      <c r="C35" s="129" t="str">
        <f>IF(A35=B35,"OK","NG")</f>
        <v>OK</v>
      </c>
      <c r="D35" s="126" t="str">
        <f>IF(C35="NG", A35-B35,"")</f>
        <v/>
      </c>
    </row>
    <row r="36" spans="1:4">
      <c r="A36" s="109" t="s">
        <v>541</v>
      </c>
    </row>
    <row r="37" spans="1:4">
      <c r="A37" s="109" t="s">
        <v>543</v>
      </c>
    </row>
    <row r="38" spans="1:4">
      <c r="A38" s="109" t="s">
        <v>542</v>
      </c>
    </row>
    <row r="40" spans="1:4">
      <c r="A40" s="109" t="s">
        <v>544</v>
      </c>
    </row>
    <row r="41" spans="1:4">
      <c r="A41" s="109" t="s">
        <v>545</v>
      </c>
    </row>
    <row r="42" spans="1:4">
      <c r="A42" s="122" t="s">
        <v>546</v>
      </c>
    </row>
    <row r="43" spans="1:4">
      <c r="A43" s="129" t="str">
        <f>IF(COUNTIF(PL!N50:O70,"&lt;0")+COUNTIF(PL!N75:O80,"&lt;0")=0,"OK","NG")</f>
        <v>OK</v>
      </c>
    </row>
    <row r="45" spans="1:4">
      <c r="A45" s="109" t="s">
        <v>547</v>
      </c>
    </row>
    <row r="46" spans="1:4">
      <c r="A46" s="122" t="s">
        <v>546</v>
      </c>
    </row>
    <row r="47" spans="1:4">
      <c r="A47" s="129" t="str">
        <f>IF(COUNTIF(PL!N71:O73,"&lt;0")+COUNTIF(PL!N81:O83,"&lt;0")=0,"OK","NG")</f>
        <v>OK</v>
      </c>
    </row>
    <row r="49" spans="1:1">
      <c r="A49" s="109" t="s">
        <v>548</v>
      </c>
    </row>
    <row r="50" spans="1:1">
      <c r="A50" s="122" t="s">
        <v>549</v>
      </c>
    </row>
    <row r="51" spans="1:1">
      <c r="A51" s="129" t="str">
        <f>IF(COUNTIF(CF!M71:N81,"&lt;0")+COUNTIF(CF!M87:N89,"&lt;0")+COUNTIF(CF!M93:N98,"&lt;0")+COUNTIF(CF!M107:N109,"&lt;0")=0,"OK","NG")</f>
        <v>OK</v>
      </c>
    </row>
    <row r="53" spans="1:1">
      <c r="A53" s="109" t="s">
        <v>550</v>
      </c>
    </row>
    <row r="54" spans="1:1">
      <c r="A54" s="122" t="s">
        <v>290</v>
      </c>
    </row>
    <row r="55" spans="1:1">
      <c r="A55" s="129" t="str">
        <f>IF(COUNTIF(CF!M82:N86,"&lt;0")+COUNTIF(CF!M90,"&lt;0")+COUNTIF(CF!M99:N104,"&lt;0")+COUNTIF(CF!M110:N112,"&lt;0")=0,"OK","NG")</f>
        <v>OK</v>
      </c>
    </row>
    <row r="57" spans="1:1">
      <c r="A57" s="109" t="s">
        <v>551</v>
      </c>
    </row>
    <row r="58" spans="1:1">
      <c r="A58" s="122" t="s">
        <v>290</v>
      </c>
    </row>
    <row r="59" spans="1:1">
      <c r="A59" s="129" t="str">
        <f>IF(COUNTIF(NWM!Q40,"&lt;0")+COUNTIF(NWM!Q42,"&lt;0")=0,"OK","NG")</f>
        <v>OK</v>
      </c>
    </row>
    <row r="61" spans="1:1">
      <c r="A61" s="109" t="s">
        <v>552</v>
      </c>
    </row>
    <row r="62" spans="1:1">
      <c r="A62" s="122" t="s">
        <v>553</v>
      </c>
    </row>
    <row r="63" spans="1:1">
      <c r="A63" s="129" t="str">
        <f>IF(COUNTIF(NWM!S41,"&lt;0")+COUNTIF(NWM!S43,"&lt;0")=0,"OK","NG")</f>
        <v>OK</v>
      </c>
    </row>
    <row r="64" spans="1:1">
      <c r="A64" s="109" t="s">
        <v>554</v>
      </c>
    </row>
  </sheetData>
  <phoneticPr fontId="4"/>
  <conditionalFormatting sqref="C21:D21 C25:D25 C29:D29">
    <cfRule type="cellIs" dxfId="21" priority="21" stopIfTrue="1" operator="equal">
      <formula>"OK"</formula>
    </cfRule>
    <cfRule type="cellIs" dxfId="20" priority="22" stopIfTrue="1" operator="equal">
      <formula>"NG"</formula>
    </cfRule>
  </conditionalFormatting>
  <conditionalFormatting sqref="C7:C9">
    <cfRule type="cellIs" dxfId="19" priority="19" stopIfTrue="1" operator="equal">
      <formula>"OK"</formula>
    </cfRule>
    <cfRule type="cellIs" dxfId="18" priority="20" stopIfTrue="1" operator="equal">
      <formula>"NG"</formula>
    </cfRule>
  </conditionalFormatting>
  <conditionalFormatting sqref="D7">
    <cfRule type="cellIs" dxfId="17" priority="17" stopIfTrue="1" operator="equal">
      <formula>"OK"</formula>
    </cfRule>
    <cfRule type="cellIs" dxfId="16" priority="18" stopIfTrue="1" operator="equal">
      <formula>"NG"</formula>
    </cfRule>
  </conditionalFormatting>
  <conditionalFormatting sqref="C35">
    <cfRule type="cellIs" dxfId="15" priority="15" stopIfTrue="1" operator="equal">
      <formula>"OK"</formula>
    </cfRule>
    <cfRule type="cellIs" dxfId="14" priority="16" stopIfTrue="1" operator="equal">
      <formula>"NG"</formula>
    </cfRule>
  </conditionalFormatting>
  <conditionalFormatting sqref="D35">
    <cfRule type="cellIs" dxfId="13" priority="13" stopIfTrue="1" operator="equal">
      <formula>"OK"</formula>
    </cfRule>
    <cfRule type="cellIs" dxfId="12" priority="14" stopIfTrue="1" operator="equal">
      <formula>"NG"</formula>
    </cfRule>
  </conditionalFormatting>
  <conditionalFormatting sqref="A43">
    <cfRule type="cellIs" dxfId="11" priority="11" stopIfTrue="1" operator="equal">
      <formula>"OK"</formula>
    </cfRule>
    <cfRule type="cellIs" dxfId="10" priority="12" stopIfTrue="1" operator="equal">
      <formula>"NG"</formula>
    </cfRule>
  </conditionalFormatting>
  <conditionalFormatting sqref="A47">
    <cfRule type="cellIs" dxfId="9" priority="9" stopIfTrue="1" operator="equal">
      <formula>"OK"</formula>
    </cfRule>
    <cfRule type="cellIs" dxfId="8" priority="10" stopIfTrue="1" operator="equal">
      <formula>"NG"</formula>
    </cfRule>
  </conditionalFormatting>
  <conditionalFormatting sqref="A51">
    <cfRule type="cellIs" dxfId="7" priority="7" stopIfTrue="1" operator="equal">
      <formula>"OK"</formula>
    </cfRule>
    <cfRule type="cellIs" dxfId="6" priority="8" stopIfTrue="1" operator="equal">
      <formula>"NG"</formula>
    </cfRule>
  </conditionalFormatting>
  <conditionalFormatting sqref="A55">
    <cfRule type="cellIs" dxfId="5" priority="5" stopIfTrue="1" operator="equal">
      <formula>"OK"</formula>
    </cfRule>
    <cfRule type="cellIs" dxfId="4" priority="6" stopIfTrue="1" operator="equal">
      <formula>"NG"</formula>
    </cfRule>
  </conditionalFormatting>
  <conditionalFormatting sqref="A59">
    <cfRule type="cellIs" dxfId="3" priority="3" stopIfTrue="1" operator="equal">
      <formula>"OK"</formula>
    </cfRule>
    <cfRule type="cellIs" dxfId="2" priority="4" stopIfTrue="1" operator="equal">
      <formula>"NG"</formula>
    </cfRule>
  </conditionalFormatting>
  <conditionalFormatting sqref="A63">
    <cfRule type="cellIs" dxfId="1" priority="1" stopIfTrue="1" operator="equal">
      <formula>"OK"</formula>
    </cfRule>
    <cfRule type="cellIs" dxfId="0" priority="2" stopIfTrue="1" operator="equal">
      <formula>"NG"</formula>
    </cfRule>
  </conditionalFormatting>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4"/>
  <sheetViews>
    <sheetView zoomScaleNormal="100" zoomScaleSheetLayoutView="100" workbookViewId="0"/>
  </sheetViews>
  <sheetFormatPr defaultRowHeight="13.5"/>
  <cols>
    <col min="1" max="1" customWidth="true" style="109" width="4.375" collapsed="true"/>
    <col min="2" max="2" customWidth="true" style="567" width="5.875" collapsed="true"/>
    <col min="3" max="21" customWidth="true" style="109" width="4.375" collapsed="true"/>
    <col min="22" max="22" bestFit="true" customWidth="true" style="109" width="13.875" collapsed="true"/>
    <col min="23" max="23" customWidth="true" style="109" width="14.375" collapsed="true"/>
    <col min="24" max="24" bestFit="true" customWidth="true" style="109" width="15.0" collapsed="true"/>
    <col min="25" max="25" bestFit="true" customWidth="true" style="109" width="12.75" collapsed="true"/>
    <col min="26" max="27" bestFit="true" customWidth="true" style="109" width="15.0" collapsed="true"/>
    <col min="28" max="28" bestFit="true" customWidth="true" style="109" width="11.625" collapsed="true"/>
    <col min="29" max="16384" style="109" width="9.0" collapsed="true"/>
  </cols>
  <sheetData>
    <row r="1" spans="1:20" ht="17.25">
      <c r="A1" s="119" t="s">
        <v>436</v>
      </c>
      <c r="B1" s="109"/>
    </row>
    <row r="2" spans="1:20">
      <c r="B2" s="109" t="s">
        <v>437</v>
      </c>
    </row>
    <row r="3" spans="1:20">
      <c r="B3" s="109" t="s">
        <v>556</v>
      </c>
    </row>
    <row r="4" spans="1:20">
      <c r="B4" s="388" t="s">
        <v>557</v>
      </c>
    </row>
    <row r="6" spans="1:20" ht="14.25">
      <c r="A6" s="380" t="s">
        <v>438</v>
      </c>
    </row>
    <row r="8" spans="1:20">
      <c r="A8" s="567" t="s">
        <v>558</v>
      </c>
      <c r="B8" s="567" t="s">
        <v>559</v>
      </c>
    </row>
    <row r="9" spans="1:20">
      <c r="B9" s="567" t="s">
        <v>560</v>
      </c>
      <c r="C9" s="109" t="s">
        <v>561</v>
      </c>
    </row>
    <row r="10" spans="1:20">
      <c r="C10" s="381" t="s">
        <v>562</v>
      </c>
      <c r="D10" s="177" t="s">
        <v>563</v>
      </c>
      <c r="E10" s="177"/>
      <c r="F10" s="177"/>
      <c r="G10" s="177"/>
      <c r="H10" s="177"/>
      <c r="I10" s="177"/>
      <c r="J10" s="177"/>
      <c r="K10" s="177"/>
      <c r="L10" s="177"/>
      <c r="M10" s="177"/>
      <c r="N10" s="177"/>
      <c r="O10" s="177"/>
      <c r="P10" s="177"/>
      <c r="Q10" s="177"/>
      <c r="R10" s="177"/>
      <c r="S10" s="177"/>
    </row>
    <row r="11" spans="1:20">
      <c r="C11" s="381"/>
      <c r="D11" s="177" t="s">
        <v>564</v>
      </c>
      <c r="E11" s="177"/>
      <c r="F11" s="177"/>
      <c r="G11" s="177"/>
      <c r="H11" s="177"/>
      <c r="I11" s="177"/>
      <c r="J11" s="177"/>
      <c r="K11" s="177"/>
      <c r="L11" s="177"/>
      <c r="M11" s="177"/>
      <c r="N11" s="177"/>
      <c r="O11" s="177"/>
      <c r="P11" s="177"/>
      <c r="Q11" s="177"/>
      <c r="R11" s="177"/>
      <c r="S11" s="177"/>
    </row>
    <row r="12" spans="1:20">
      <c r="C12" s="381"/>
      <c r="D12" s="177" t="s">
        <v>565</v>
      </c>
      <c r="E12" s="177"/>
      <c r="F12" s="177"/>
      <c r="G12" s="177"/>
      <c r="H12" s="177"/>
      <c r="I12" s="177"/>
      <c r="J12" s="177"/>
      <c r="K12" s="177"/>
      <c r="L12" s="177"/>
      <c r="M12" s="177"/>
      <c r="N12" s="177"/>
      <c r="O12" s="177"/>
      <c r="P12" s="177"/>
      <c r="Q12" s="177"/>
      <c r="R12" s="177"/>
      <c r="S12" s="177"/>
    </row>
    <row r="13" spans="1:20">
      <c r="C13" s="381"/>
      <c r="D13" s="177" t="s">
        <v>566</v>
      </c>
      <c r="E13" s="177" t="s">
        <v>567</v>
      </c>
      <c r="F13" s="177"/>
      <c r="G13" s="177"/>
      <c r="H13" s="177"/>
      <c r="I13" s="177"/>
      <c r="J13" s="177"/>
      <c r="K13" s="177"/>
      <c r="L13" s="177"/>
      <c r="M13" s="177"/>
      <c r="N13" s="177"/>
      <c r="O13" s="177"/>
      <c r="P13" s="177"/>
      <c r="Q13" s="177"/>
      <c r="R13" s="177"/>
      <c r="S13" s="177"/>
    </row>
    <row r="14" spans="1:20">
      <c r="C14" s="381"/>
      <c r="D14" s="177"/>
      <c r="E14" s="177" t="s">
        <v>568</v>
      </c>
      <c r="F14" s="177"/>
      <c r="G14" s="177"/>
      <c r="H14" s="177"/>
      <c r="I14" s="177"/>
      <c r="J14" s="177"/>
      <c r="K14" s="177"/>
      <c r="L14" s="177"/>
      <c r="M14" s="177"/>
      <c r="N14" s="177"/>
      <c r="O14" s="177"/>
      <c r="P14" s="177"/>
      <c r="Q14" s="177"/>
      <c r="R14" s="177"/>
      <c r="S14" s="177"/>
    </row>
    <row r="15" spans="1:20" ht="13.5" customHeight="1">
      <c r="C15" s="381"/>
      <c r="D15" s="177"/>
      <c r="E15" s="177" t="s">
        <v>569</v>
      </c>
      <c r="F15" s="177"/>
      <c r="G15" s="177"/>
      <c r="H15" s="177"/>
      <c r="I15" s="177"/>
      <c r="J15" s="177"/>
      <c r="K15" s="177"/>
      <c r="L15" s="177"/>
      <c r="M15" s="177"/>
      <c r="N15" s="177"/>
      <c r="O15" s="177"/>
      <c r="P15" s="177"/>
      <c r="Q15" s="177"/>
      <c r="R15" s="177"/>
      <c r="S15" s="177"/>
      <c r="T15" s="568"/>
    </row>
    <row r="16" spans="1:20">
      <c r="C16" s="381"/>
      <c r="D16" s="177" t="s">
        <v>570</v>
      </c>
      <c r="E16" s="177" t="s">
        <v>571</v>
      </c>
      <c r="F16" s="177"/>
      <c r="G16" s="177"/>
      <c r="H16" s="177"/>
      <c r="I16" s="177"/>
      <c r="J16" s="177"/>
      <c r="K16" s="177"/>
      <c r="L16" s="177"/>
      <c r="M16" s="177"/>
      <c r="N16" s="177"/>
      <c r="O16" s="177"/>
      <c r="P16" s="177"/>
      <c r="Q16" s="177"/>
      <c r="R16" s="177"/>
      <c r="S16" s="177"/>
      <c r="T16" s="568"/>
    </row>
    <row r="17" spans="2:20">
      <c r="C17" s="381"/>
      <c r="D17" s="177"/>
      <c r="E17" s="177" t="s">
        <v>572</v>
      </c>
      <c r="F17" s="177"/>
      <c r="G17" s="177"/>
      <c r="H17" s="177"/>
      <c r="I17" s="177"/>
      <c r="J17" s="177"/>
      <c r="K17" s="177"/>
      <c r="L17" s="177"/>
      <c r="M17" s="177"/>
      <c r="N17" s="177"/>
      <c r="O17" s="177"/>
      <c r="P17" s="177"/>
      <c r="Q17" s="177"/>
      <c r="R17" s="177"/>
      <c r="S17" s="177"/>
      <c r="T17" s="568"/>
    </row>
    <row r="18" spans="2:20">
      <c r="C18" s="381"/>
      <c r="D18" s="177"/>
      <c r="E18" s="177"/>
      <c r="F18" s="177" t="s">
        <v>564</v>
      </c>
      <c r="G18" s="177"/>
      <c r="H18" s="177"/>
      <c r="I18" s="177"/>
      <c r="J18" s="177"/>
      <c r="K18" s="177"/>
      <c r="L18" s="177"/>
      <c r="M18" s="177"/>
      <c r="N18" s="177"/>
      <c r="O18" s="177"/>
      <c r="P18" s="177"/>
      <c r="Q18" s="177"/>
      <c r="R18" s="177"/>
      <c r="S18" s="177"/>
      <c r="T18" s="391"/>
    </row>
    <row r="19" spans="2:20">
      <c r="C19" s="381"/>
      <c r="D19" s="177"/>
      <c r="E19" s="177" t="s">
        <v>573</v>
      </c>
      <c r="F19" s="177"/>
      <c r="G19" s="177"/>
      <c r="H19" s="177"/>
      <c r="I19" s="177"/>
      <c r="J19" s="177"/>
      <c r="K19" s="177"/>
      <c r="L19" s="177"/>
      <c r="M19" s="177"/>
      <c r="N19" s="177"/>
      <c r="O19" s="177"/>
      <c r="P19" s="177"/>
      <c r="Q19" s="177"/>
      <c r="R19" s="177"/>
      <c r="S19" s="177"/>
      <c r="T19" s="391"/>
    </row>
    <row r="20" spans="2:20">
      <c r="C20" s="381"/>
      <c r="D20" s="177"/>
      <c r="E20" s="177"/>
      <c r="F20" s="177" t="s">
        <v>568</v>
      </c>
      <c r="G20" s="177"/>
      <c r="H20" s="177"/>
      <c r="I20" s="177"/>
      <c r="J20" s="177"/>
      <c r="K20" s="177"/>
      <c r="L20" s="177"/>
      <c r="M20" s="177"/>
      <c r="N20" s="177"/>
      <c r="O20" s="177"/>
      <c r="P20" s="177"/>
      <c r="Q20" s="177"/>
      <c r="R20" s="177"/>
      <c r="S20" s="177"/>
      <c r="T20" s="391"/>
    </row>
    <row r="21" spans="2:20">
      <c r="C21" s="381"/>
      <c r="D21" s="177"/>
      <c r="F21" s="566" t="s">
        <v>574</v>
      </c>
      <c r="G21" s="566"/>
      <c r="H21" s="566"/>
      <c r="I21" s="566"/>
      <c r="J21" s="566"/>
      <c r="K21" s="566"/>
      <c r="L21" s="566"/>
      <c r="M21" s="566"/>
      <c r="N21" s="566"/>
      <c r="O21" s="566"/>
      <c r="P21" s="566"/>
      <c r="Q21" s="566"/>
      <c r="R21" s="566"/>
      <c r="S21" s="566"/>
      <c r="T21" s="391"/>
    </row>
    <row r="22" spans="2:20">
      <c r="C22" s="381"/>
      <c r="D22" s="177"/>
      <c r="F22" s="566"/>
      <c r="G22" s="566"/>
      <c r="H22" s="566"/>
      <c r="I22" s="566"/>
      <c r="J22" s="566"/>
      <c r="K22" s="566"/>
      <c r="L22" s="566"/>
      <c r="M22" s="566"/>
      <c r="N22" s="566"/>
      <c r="O22" s="566"/>
      <c r="P22" s="566"/>
      <c r="Q22" s="566"/>
      <c r="R22" s="566"/>
      <c r="S22" s="566"/>
      <c r="T22" s="391"/>
    </row>
    <row r="23" spans="2:20">
      <c r="C23" s="381"/>
      <c r="D23" s="177"/>
      <c r="F23" s="392"/>
      <c r="G23" s="392"/>
      <c r="H23" s="392"/>
      <c r="I23" s="392"/>
      <c r="J23" s="392"/>
      <c r="K23" s="392"/>
      <c r="L23" s="392"/>
      <c r="M23" s="392"/>
      <c r="N23" s="392"/>
      <c r="O23" s="392"/>
      <c r="P23" s="392"/>
      <c r="Q23" s="392"/>
      <c r="R23" s="392"/>
      <c r="S23" s="392"/>
      <c r="T23" s="391"/>
    </row>
    <row r="24" spans="2:20">
      <c r="C24" s="381" t="s">
        <v>575</v>
      </c>
      <c r="D24" s="177" t="s">
        <v>576</v>
      </c>
      <c r="E24" s="177"/>
      <c r="F24" s="177"/>
      <c r="G24" s="177"/>
      <c r="H24" s="392"/>
      <c r="I24" s="392"/>
      <c r="J24" s="392"/>
      <c r="K24" s="392"/>
      <c r="L24" s="392"/>
      <c r="M24" s="392"/>
      <c r="N24" s="392"/>
      <c r="O24" s="392"/>
      <c r="P24" s="392"/>
      <c r="Q24" s="392"/>
      <c r="R24" s="392"/>
      <c r="S24" s="392"/>
      <c r="T24" s="391"/>
    </row>
    <row r="25" spans="2:20">
      <c r="C25" s="381"/>
      <c r="D25" s="177" t="s">
        <v>564</v>
      </c>
      <c r="E25" s="177"/>
      <c r="F25" s="177"/>
      <c r="G25" s="177"/>
      <c r="H25" s="392"/>
      <c r="I25" s="392"/>
      <c r="J25" s="392"/>
      <c r="K25" s="392"/>
      <c r="L25" s="392"/>
      <c r="M25" s="392"/>
      <c r="N25" s="392"/>
      <c r="O25" s="392"/>
      <c r="P25" s="392"/>
      <c r="Q25" s="392"/>
      <c r="R25" s="392"/>
      <c r="S25" s="392"/>
      <c r="T25" s="391"/>
    </row>
    <row r="26" spans="2:20">
      <c r="C26" s="381"/>
      <c r="D26" s="177" t="s">
        <v>577</v>
      </c>
      <c r="E26" s="177"/>
      <c r="F26" s="177"/>
      <c r="G26" s="177"/>
      <c r="H26" s="392"/>
      <c r="I26" s="392"/>
      <c r="J26" s="392"/>
      <c r="K26" s="392"/>
      <c r="L26" s="392"/>
      <c r="M26" s="392"/>
      <c r="N26" s="392"/>
      <c r="O26" s="392"/>
      <c r="P26" s="392"/>
      <c r="Q26" s="392"/>
      <c r="R26" s="392"/>
      <c r="S26" s="392"/>
      <c r="T26" s="391"/>
    </row>
    <row r="27" spans="2:20">
      <c r="C27" s="381"/>
      <c r="D27" s="177" t="s">
        <v>572</v>
      </c>
      <c r="E27" s="177"/>
      <c r="F27" s="177"/>
      <c r="G27" s="177"/>
      <c r="H27" s="392"/>
      <c r="I27" s="392"/>
      <c r="J27" s="392"/>
      <c r="K27" s="392"/>
      <c r="L27" s="392"/>
      <c r="M27" s="392"/>
      <c r="N27" s="392"/>
      <c r="O27" s="392"/>
      <c r="P27" s="392"/>
      <c r="Q27" s="392"/>
      <c r="R27" s="392"/>
      <c r="S27" s="392"/>
      <c r="T27" s="391"/>
    </row>
    <row r="28" spans="2:20">
      <c r="C28" s="381"/>
      <c r="D28" s="177"/>
      <c r="E28" s="177" t="s">
        <v>564</v>
      </c>
      <c r="F28" s="177"/>
      <c r="G28" s="177"/>
      <c r="H28" s="392"/>
      <c r="I28" s="392"/>
      <c r="J28" s="392"/>
      <c r="K28" s="392"/>
      <c r="L28" s="392"/>
      <c r="M28" s="392"/>
      <c r="N28" s="392"/>
      <c r="O28" s="392"/>
      <c r="P28" s="392"/>
      <c r="Q28" s="392"/>
      <c r="R28" s="392"/>
      <c r="S28" s="392"/>
      <c r="T28" s="391"/>
    </row>
    <row r="29" spans="2:20">
      <c r="C29" s="381"/>
      <c r="D29" s="177" t="s">
        <v>578</v>
      </c>
      <c r="E29" s="177"/>
      <c r="F29" s="177"/>
      <c r="G29" s="177"/>
      <c r="H29" s="392"/>
      <c r="I29" s="392"/>
      <c r="J29" s="392"/>
      <c r="K29" s="392"/>
      <c r="L29" s="392"/>
      <c r="M29" s="392"/>
      <c r="N29" s="392"/>
      <c r="O29" s="392"/>
      <c r="P29" s="392"/>
      <c r="Q29" s="392"/>
      <c r="R29" s="392"/>
      <c r="S29" s="392"/>
      <c r="T29" s="391"/>
    </row>
    <row r="30" spans="2:20">
      <c r="C30" s="381"/>
      <c r="D30" s="177"/>
      <c r="E30" s="177" t="s">
        <v>568</v>
      </c>
      <c r="F30" s="177"/>
      <c r="G30" s="177"/>
      <c r="H30" s="392"/>
      <c r="I30" s="392"/>
      <c r="J30" s="392"/>
      <c r="K30" s="392"/>
      <c r="L30" s="392"/>
      <c r="M30" s="392"/>
      <c r="N30" s="392"/>
      <c r="O30" s="392"/>
      <c r="P30" s="392"/>
      <c r="Q30" s="392"/>
      <c r="R30" s="392"/>
      <c r="S30" s="392"/>
      <c r="T30" s="391"/>
    </row>
    <row r="31" spans="2:20">
      <c r="C31" s="381"/>
    </row>
    <row r="32" spans="2:20">
      <c r="B32" s="567" t="s">
        <v>579</v>
      </c>
      <c r="C32" s="109" t="s">
        <v>580</v>
      </c>
    </row>
    <row r="33" spans="2:20">
      <c r="C33" s="177" t="s">
        <v>581</v>
      </c>
      <c r="D33" s="177" t="s">
        <v>582</v>
      </c>
      <c r="E33" s="177"/>
      <c r="F33" s="177"/>
      <c r="G33" s="177"/>
    </row>
    <row r="34" spans="2:20">
      <c r="C34" s="177"/>
      <c r="D34" s="177" t="s">
        <v>583</v>
      </c>
      <c r="E34" s="177"/>
      <c r="F34" s="177"/>
      <c r="G34" s="177"/>
      <c r="H34" s="391"/>
      <c r="I34" s="391"/>
      <c r="J34" s="391"/>
      <c r="K34" s="391"/>
      <c r="L34" s="391"/>
      <c r="M34" s="391"/>
      <c r="N34" s="391"/>
      <c r="O34" s="391"/>
      <c r="P34" s="391"/>
      <c r="Q34" s="391"/>
      <c r="R34" s="391"/>
      <c r="S34" s="391"/>
      <c r="T34" s="391"/>
    </row>
    <row r="35" spans="2:20">
      <c r="C35" s="177"/>
      <c r="D35" s="177"/>
      <c r="E35" s="177"/>
      <c r="F35" s="177"/>
      <c r="G35" s="177"/>
      <c r="H35" s="391"/>
      <c r="I35" s="391"/>
      <c r="J35" s="391"/>
      <c r="K35" s="391"/>
      <c r="L35" s="391"/>
      <c r="M35" s="391"/>
      <c r="N35" s="391"/>
      <c r="O35" s="391"/>
      <c r="P35" s="391"/>
      <c r="Q35" s="391"/>
      <c r="R35" s="391"/>
      <c r="S35" s="391"/>
      <c r="T35" s="391"/>
    </row>
    <row r="36" spans="2:20">
      <c r="C36" s="177" t="s">
        <v>584</v>
      </c>
      <c r="D36" s="177" t="s">
        <v>585</v>
      </c>
      <c r="E36" s="177"/>
      <c r="F36" s="177"/>
      <c r="G36" s="177"/>
      <c r="H36" s="391"/>
      <c r="I36" s="391"/>
      <c r="J36" s="391"/>
      <c r="K36" s="391"/>
      <c r="L36" s="391"/>
      <c r="M36" s="391"/>
      <c r="N36" s="391"/>
      <c r="O36" s="391"/>
      <c r="P36" s="391"/>
      <c r="Q36" s="391"/>
      <c r="R36" s="391"/>
      <c r="S36" s="391"/>
      <c r="T36" s="391"/>
    </row>
    <row r="37" spans="2:20">
      <c r="C37" s="177"/>
      <c r="D37" s="177" t="s">
        <v>586</v>
      </c>
      <c r="E37" s="177" t="s">
        <v>587</v>
      </c>
      <c r="F37" s="177"/>
      <c r="G37" s="177"/>
      <c r="H37" s="391"/>
      <c r="I37" s="391"/>
      <c r="J37" s="391"/>
      <c r="K37" s="391"/>
      <c r="L37" s="391"/>
      <c r="M37" s="391"/>
      <c r="N37" s="391"/>
      <c r="O37" s="391"/>
      <c r="P37" s="391"/>
      <c r="Q37" s="391"/>
      <c r="R37" s="391"/>
      <c r="S37" s="391"/>
      <c r="T37" s="391"/>
    </row>
    <row r="38" spans="2:20">
      <c r="C38" s="177"/>
      <c r="D38" s="177"/>
      <c r="E38" s="177" t="s">
        <v>588</v>
      </c>
      <c r="F38" s="177"/>
      <c r="G38" s="177"/>
      <c r="H38" s="391"/>
      <c r="I38" s="391"/>
      <c r="J38" s="391"/>
      <c r="K38" s="391"/>
      <c r="L38" s="391"/>
      <c r="M38" s="391"/>
      <c r="N38" s="391"/>
      <c r="O38" s="391"/>
      <c r="P38" s="391"/>
      <c r="Q38" s="391"/>
      <c r="R38" s="391"/>
      <c r="S38" s="391"/>
      <c r="T38" s="391"/>
    </row>
    <row r="39" spans="2:20">
      <c r="C39" s="177"/>
      <c r="D39" s="177" t="s">
        <v>570</v>
      </c>
      <c r="E39" s="177" t="s">
        <v>589</v>
      </c>
      <c r="F39" s="177"/>
      <c r="G39" s="177"/>
      <c r="H39" s="391"/>
      <c r="I39" s="391"/>
      <c r="J39" s="391"/>
      <c r="K39" s="391"/>
      <c r="L39" s="391"/>
      <c r="M39" s="391"/>
      <c r="N39" s="391"/>
      <c r="O39" s="391"/>
      <c r="P39" s="391"/>
      <c r="Q39" s="391"/>
      <c r="R39" s="391"/>
      <c r="S39" s="391"/>
      <c r="T39" s="391"/>
    </row>
    <row r="40" spans="2:20">
      <c r="C40" s="177"/>
      <c r="D40" s="177"/>
      <c r="E40" s="177" t="s">
        <v>590</v>
      </c>
      <c r="F40" s="177"/>
      <c r="G40" s="177"/>
      <c r="H40" s="391"/>
      <c r="I40" s="391"/>
      <c r="J40" s="391"/>
      <c r="K40" s="391"/>
      <c r="L40" s="391"/>
      <c r="M40" s="391"/>
      <c r="N40" s="391"/>
      <c r="O40" s="391"/>
      <c r="P40" s="391"/>
      <c r="Q40" s="391"/>
      <c r="R40" s="391"/>
      <c r="S40" s="391"/>
      <c r="T40" s="391"/>
    </row>
    <row r="41" spans="2:20">
      <c r="C41" s="177"/>
      <c r="D41" s="177"/>
      <c r="E41" s="177"/>
      <c r="F41" s="177"/>
      <c r="G41" s="177"/>
      <c r="H41" s="391"/>
      <c r="I41" s="391"/>
      <c r="J41" s="391"/>
      <c r="K41" s="391"/>
      <c r="L41" s="391"/>
      <c r="M41" s="391"/>
      <c r="N41" s="391"/>
      <c r="O41" s="391"/>
      <c r="P41" s="391"/>
      <c r="Q41" s="391"/>
      <c r="R41" s="391"/>
      <c r="S41" s="391"/>
      <c r="T41" s="391"/>
    </row>
    <row r="42" spans="2:20">
      <c r="C42" s="177" t="s">
        <v>591</v>
      </c>
      <c r="D42" s="177" t="s">
        <v>592</v>
      </c>
      <c r="E42" s="177"/>
      <c r="F42" s="177"/>
      <c r="G42" s="177"/>
      <c r="H42" s="391"/>
      <c r="I42" s="391"/>
      <c r="J42" s="391"/>
      <c r="K42" s="391"/>
      <c r="L42" s="391"/>
      <c r="M42" s="391"/>
      <c r="N42" s="391"/>
      <c r="O42" s="391"/>
      <c r="P42" s="391"/>
      <c r="Q42" s="391"/>
      <c r="R42" s="391"/>
      <c r="S42" s="391"/>
      <c r="T42" s="391"/>
    </row>
    <row r="43" spans="2:20">
      <c r="D43" s="177" t="s">
        <v>593</v>
      </c>
      <c r="E43" s="177" t="s">
        <v>594</v>
      </c>
      <c r="F43" s="177"/>
      <c r="G43" s="177"/>
      <c r="H43" s="391"/>
      <c r="I43" s="391"/>
      <c r="J43" s="391"/>
      <c r="K43" s="391"/>
      <c r="L43" s="391"/>
      <c r="M43" s="391"/>
      <c r="N43" s="391"/>
      <c r="O43" s="391"/>
      <c r="P43" s="391"/>
      <c r="Q43" s="391"/>
      <c r="R43" s="391"/>
      <c r="S43" s="391"/>
      <c r="T43" s="391"/>
    </row>
    <row r="44" spans="2:20">
      <c r="D44" s="382"/>
      <c r="E44" s="177" t="s">
        <v>595</v>
      </c>
      <c r="F44" s="382"/>
      <c r="G44" s="382"/>
      <c r="H44" s="391"/>
      <c r="I44" s="391"/>
      <c r="J44" s="391"/>
      <c r="K44" s="391"/>
      <c r="L44" s="391"/>
      <c r="M44" s="391"/>
      <c r="N44" s="391"/>
      <c r="O44" s="391"/>
      <c r="P44" s="391"/>
      <c r="Q44" s="391"/>
      <c r="R44" s="391"/>
      <c r="S44" s="391"/>
      <c r="T44" s="391"/>
    </row>
    <row r="45" spans="2:20">
      <c r="C45" s="382"/>
      <c r="D45" s="177" t="s">
        <v>570</v>
      </c>
      <c r="E45" s="177" t="s">
        <v>596</v>
      </c>
      <c r="F45" s="382"/>
      <c r="G45" s="382"/>
      <c r="H45" s="391"/>
      <c r="I45" s="391"/>
      <c r="J45" s="391"/>
      <c r="K45" s="391"/>
      <c r="L45" s="391"/>
      <c r="M45" s="391"/>
      <c r="N45" s="391"/>
      <c r="O45" s="391"/>
      <c r="P45" s="391"/>
      <c r="Q45" s="391"/>
      <c r="R45" s="391"/>
      <c r="S45" s="391"/>
      <c r="T45" s="391"/>
    </row>
    <row r="46" spans="2:20" ht="13.5" customHeight="1">
      <c r="C46" s="382"/>
      <c r="D46" s="382"/>
      <c r="E46" s="177" t="s">
        <v>597</v>
      </c>
      <c r="F46" s="382"/>
      <c r="G46" s="382"/>
      <c r="H46" s="568"/>
      <c r="I46" s="568"/>
      <c r="J46" s="568"/>
      <c r="K46" s="568"/>
      <c r="L46" s="568"/>
      <c r="M46" s="568"/>
      <c r="N46" s="568"/>
      <c r="O46" s="568"/>
      <c r="P46" s="568"/>
      <c r="Q46" s="568"/>
      <c r="R46" s="568"/>
      <c r="S46" s="568"/>
      <c r="T46" s="568"/>
    </row>
    <row r="48" spans="2:20">
      <c r="B48" s="567" t="s">
        <v>598</v>
      </c>
      <c r="C48" s="109" t="s">
        <v>599</v>
      </c>
    </row>
    <row r="49" spans="2:21">
      <c r="B49" s="569"/>
      <c r="C49" s="109" t="s">
        <v>600</v>
      </c>
    </row>
    <row r="51" spans="2:21">
      <c r="B51" s="567" t="s">
        <v>601</v>
      </c>
      <c r="C51" s="109" t="s">
        <v>602</v>
      </c>
    </row>
    <row r="52" spans="2:21">
      <c r="C52" s="109" t="s">
        <v>603</v>
      </c>
      <c r="D52" s="109" t="s">
        <v>604</v>
      </c>
    </row>
    <row r="53" spans="2:21">
      <c r="D53" s="109" t="s">
        <v>605</v>
      </c>
    </row>
    <row r="54" spans="2:21">
      <c r="D54" s="109" t="s">
        <v>606</v>
      </c>
    </row>
    <row r="55" spans="2:21">
      <c r="E55" s="109" t="s">
        <v>15</v>
      </c>
      <c r="G55" s="570" t="s">
        <v>607</v>
      </c>
    </row>
    <row r="56" spans="2:21">
      <c r="E56" s="109" t="s">
        <v>608</v>
      </c>
      <c r="G56" s="570" t="s">
        <v>607</v>
      </c>
    </row>
    <row r="57" spans="2:21">
      <c r="E57" s="109" t="s">
        <v>26</v>
      </c>
      <c r="G57" s="570" t="s">
        <v>607</v>
      </c>
    </row>
    <row r="59" spans="2:21">
      <c r="C59" s="109" t="s">
        <v>575</v>
      </c>
      <c r="D59" s="109" t="s">
        <v>609</v>
      </c>
    </row>
    <row r="60" spans="2:21">
      <c r="D60" s="109" t="s">
        <v>605</v>
      </c>
    </row>
    <row r="61" spans="2:21" ht="13.5" customHeight="1">
      <c r="D61" s="566" t="s">
        <v>610</v>
      </c>
      <c r="E61" s="566"/>
      <c r="F61" s="566"/>
      <c r="G61" s="566"/>
      <c r="H61" s="566"/>
      <c r="I61" s="566"/>
      <c r="J61" s="566"/>
      <c r="K61" s="566"/>
      <c r="L61" s="566"/>
      <c r="M61" s="566"/>
      <c r="N61" s="566"/>
      <c r="O61" s="566"/>
      <c r="P61" s="566"/>
      <c r="Q61" s="566"/>
      <c r="R61" s="566"/>
      <c r="S61" s="566"/>
      <c r="T61" s="566"/>
      <c r="U61" s="382"/>
    </row>
    <row r="62" spans="2:21">
      <c r="D62" s="566"/>
      <c r="E62" s="566"/>
      <c r="F62" s="566"/>
      <c r="G62" s="566"/>
      <c r="H62" s="566"/>
      <c r="I62" s="566"/>
      <c r="J62" s="566"/>
      <c r="K62" s="566"/>
      <c r="L62" s="566"/>
      <c r="M62" s="566"/>
      <c r="N62" s="566"/>
      <c r="O62" s="566"/>
      <c r="P62" s="566"/>
      <c r="Q62" s="566"/>
      <c r="R62" s="566"/>
      <c r="S62" s="566"/>
      <c r="T62" s="566"/>
      <c r="U62" s="382"/>
    </row>
    <row r="63" spans="2:21">
      <c r="D63" s="392"/>
      <c r="E63" s="392"/>
      <c r="F63" s="392"/>
      <c r="G63" s="392"/>
      <c r="H63" s="392"/>
      <c r="I63" s="392"/>
      <c r="J63" s="392"/>
      <c r="K63" s="392"/>
      <c r="L63" s="392"/>
      <c r="M63" s="392"/>
      <c r="N63" s="392"/>
      <c r="O63" s="392"/>
      <c r="P63" s="392"/>
      <c r="Q63" s="392"/>
      <c r="R63" s="392"/>
      <c r="S63" s="392"/>
      <c r="T63" s="392"/>
      <c r="U63" s="392"/>
    </row>
    <row r="64" spans="2:21">
      <c r="C64" s="109" t="s">
        <v>611</v>
      </c>
      <c r="D64" s="109" t="s">
        <v>612</v>
      </c>
    </row>
    <row r="65" spans="2:20">
      <c r="D65" s="109" t="s">
        <v>613</v>
      </c>
      <c r="E65" s="109" t="s">
        <v>614</v>
      </c>
    </row>
    <row r="66" spans="2:20">
      <c r="E66" s="109" t="s">
        <v>615</v>
      </c>
    </row>
    <row r="67" spans="2:20">
      <c r="D67" s="109" t="s">
        <v>616</v>
      </c>
      <c r="E67" s="109" t="s">
        <v>617</v>
      </c>
    </row>
    <row r="68" spans="2:20">
      <c r="E68" s="109" t="s">
        <v>618</v>
      </c>
    </row>
    <row r="70" spans="2:20">
      <c r="B70" s="567" t="s">
        <v>619</v>
      </c>
      <c r="C70" s="109" t="s">
        <v>620</v>
      </c>
    </row>
    <row r="71" spans="2:20">
      <c r="C71" s="109" t="s">
        <v>581</v>
      </c>
      <c r="D71" s="109" t="s">
        <v>621</v>
      </c>
    </row>
    <row r="72" spans="2:20" ht="13.5" customHeight="1">
      <c r="D72" s="566" t="s">
        <v>622</v>
      </c>
      <c r="E72" s="566"/>
      <c r="F72" s="566"/>
      <c r="G72" s="566"/>
      <c r="H72" s="566"/>
      <c r="I72" s="566"/>
      <c r="J72" s="566"/>
      <c r="K72" s="566"/>
      <c r="L72" s="566"/>
      <c r="M72" s="566"/>
      <c r="N72" s="566"/>
      <c r="O72" s="566"/>
      <c r="P72" s="566"/>
      <c r="Q72" s="566"/>
      <c r="R72" s="566"/>
      <c r="S72" s="566"/>
      <c r="T72" s="566"/>
    </row>
    <row r="73" spans="2:20">
      <c r="D73" s="566"/>
      <c r="E73" s="566"/>
      <c r="F73" s="566"/>
      <c r="G73" s="566"/>
      <c r="H73" s="566"/>
      <c r="I73" s="566"/>
      <c r="J73" s="566"/>
      <c r="K73" s="566"/>
      <c r="L73" s="566"/>
      <c r="M73" s="566"/>
      <c r="N73" s="566"/>
      <c r="O73" s="566"/>
      <c r="P73" s="566"/>
      <c r="Q73" s="566"/>
      <c r="R73" s="566"/>
      <c r="S73" s="566"/>
      <c r="T73" s="566"/>
    </row>
    <row r="74" spans="2:20">
      <c r="D74" s="566"/>
      <c r="E74" s="566"/>
      <c r="F74" s="566"/>
      <c r="G74" s="566"/>
      <c r="H74" s="566"/>
      <c r="I74" s="566"/>
      <c r="J74" s="566"/>
      <c r="K74" s="566"/>
      <c r="L74" s="566"/>
      <c r="M74" s="566"/>
      <c r="N74" s="566"/>
      <c r="O74" s="566"/>
      <c r="P74" s="566"/>
      <c r="Q74" s="566"/>
      <c r="R74" s="566"/>
      <c r="S74" s="566"/>
      <c r="T74" s="566"/>
    </row>
    <row r="76" spans="2:20">
      <c r="C76" s="109" t="s">
        <v>575</v>
      </c>
      <c r="D76" s="109" t="s">
        <v>623</v>
      </c>
    </row>
    <row r="77" spans="2:20">
      <c r="D77" s="566" t="s">
        <v>624</v>
      </c>
      <c r="E77" s="566"/>
      <c r="F77" s="566"/>
      <c r="G77" s="566"/>
      <c r="H77" s="566"/>
      <c r="I77" s="566"/>
      <c r="J77" s="566"/>
      <c r="K77" s="566"/>
      <c r="L77" s="566"/>
      <c r="M77" s="566"/>
      <c r="N77" s="566"/>
      <c r="O77" s="566"/>
      <c r="P77" s="566"/>
      <c r="Q77" s="566"/>
      <c r="R77" s="566"/>
      <c r="S77" s="566"/>
      <c r="T77" s="566"/>
    </row>
    <row r="78" spans="2:20">
      <c r="D78" s="566"/>
      <c r="E78" s="566"/>
      <c r="F78" s="566"/>
      <c r="G78" s="566"/>
      <c r="H78" s="566"/>
      <c r="I78" s="566"/>
      <c r="J78" s="566"/>
      <c r="K78" s="566"/>
      <c r="L78" s="566"/>
      <c r="M78" s="566"/>
      <c r="N78" s="566"/>
      <c r="O78" s="566"/>
      <c r="P78" s="566"/>
      <c r="Q78" s="566"/>
      <c r="R78" s="566"/>
      <c r="S78" s="566"/>
      <c r="T78" s="566"/>
    </row>
    <row r="79" spans="2:20">
      <c r="D79" s="566" t="s">
        <v>625</v>
      </c>
      <c r="E79" s="566"/>
      <c r="F79" s="566"/>
      <c r="G79" s="566"/>
      <c r="H79" s="566"/>
      <c r="I79" s="566"/>
      <c r="J79" s="566"/>
      <c r="K79" s="566"/>
      <c r="L79" s="566"/>
      <c r="M79" s="566"/>
      <c r="N79" s="566"/>
      <c r="O79" s="566"/>
      <c r="P79" s="566"/>
      <c r="Q79" s="566"/>
      <c r="R79" s="566"/>
      <c r="S79" s="566"/>
      <c r="T79" s="566"/>
    </row>
    <row r="80" spans="2:20">
      <c r="D80" s="566"/>
      <c r="E80" s="566"/>
      <c r="F80" s="566"/>
      <c r="G80" s="566"/>
      <c r="H80" s="566"/>
      <c r="I80" s="566"/>
      <c r="J80" s="566"/>
      <c r="K80" s="566"/>
      <c r="L80" s="566"/>
      <c r="M80" s="566"/>
      <c r="N80" s="566"/>
      <c r="O80" s="566"/>
      <c r="P80" s="566"/>
      <c r="Q80" s="566"/>
      <c r="R80" s="566"/>
      <c r="S80" s="566"/>
      <c r="T80" s="566"/>
    </row>
    <row r="81" spans="3:20">
      <c r="D81" s="566" t="s">
        <v>626</v>
      </c>
      <c r="E81" s="566"/>
      <c r="F81" s="566"/>
      <c r="G81" s="566"/>
      <c r="H81" s="566"/>
      <c r="I81" s="566"/>
      <c r="J81" s="566"/>
      <c r="K81" s="566"/>
      <c r="L81" s="566"/>
      <c r="M81" s="566"/>
      <c r="N81" s="566"/>
      <c r="O81" s="566"/>
      <c r="P81" s="566"/>
      <c r="Q81" s="566"/>
      <c r="R81" s="566"/>
      <c r="S81" s="566"/>
      <c r="T81" s="566"/>
    </row>
    <row r="82" spans="3:20">
      <c r="D82" s="566"/>
      <c r="E82" s="566"/>
      <c r="F82" s="566"/>
      <c r="G82" s="566"/>
      <c r="H82" s="566"/>
      <c r="I82" s="566"/>
      <c r="J82" s="566"/>
      <c r="K82" s="566"/>
      <c r="L82" s="566"/>
      <c r="M82" s="566"/>
      <c r="N82" s="566"/>
      <c r="O82" s="566"/>
      <c r="P82" s="566"/>
      <c r="Q82" s="566"/>
      <c r="R82" s="566"/>
      <c r="S82" s="566"/>
      <c r="T82" s="566"/>
    </row>
    <row r="84" spans="3:20">
      <c r="C84" s="109" t="s">
        <v>627</v>
      </c>
      <c r="D84" s="109" t="s">
        <v>628</v>
      </c>
    </row>
    <row r="85" spans="3:20" ht="13.5" customHeight="1">
      <c r="D85" s="561" t="s">
        <v>629</v>
      </c>
      <c r="E85" s="561"/>
      <c r="F85" s="561"/>
      <c r="G85" s="561"/>
      <c r="H85" s="561"/>
      <c r="I85" s="561"/>
      <c r="J85" s="561"/>
      <c r="K85" s="561"/>
      <c r="L85" s="561"/>
      <c r="M85" s="561"/>
      <c r="N85" s="561"/>
      <c r="O85" s="561"/>
      <c r="P85" s="561"/>
      <c r="Q85" s="561"/>
      <c r="R85" s="561"/>
      <c r="S85" s="561"/>
      <c r="T85" s="561"/>
    </row>
    <row r="86" spans="3:20" ht="13.5" customHeight="1">
      <c r="D86" s="561"/>
      <c r="E86" s="561"/>
      <c r="F86" s="561"/>
      <c r="G86" s="561"/>
      <c r="H86" s="561"/>
      <c r="I86" s="561"/>
      <c r="J86" s="561"/>
      <c r="K86" s="561"/>
      <c r="L86" s="561"/>
      <c r="M86" s="561"/>
      <c r="N86" s="561"/>
      <c r="O86" s="561"/>
      <c r="P86" s="561"/>
      <c r="Q86" s="561"/>
      <c r="R86" s="561"/>
      <c r="S86" s="561"/>
      <c r="T86" s="561"/>
    </row>
    <row r="87" spans="3:20" ht="13.5" customHeight="1">
      <c r="D87" s="561"/>
      <c r="E87" s="561"/>
      <c r="F87" s="561"/>
      <c r="G87" s="561"/>
      <c r="H87" s="561"/>
      <c r="I87" s="561"/>
      <c r="J87" s="561"/>
      <c r="K87" s="561"/>
      <c r="L87" s="561"/>
      <c r="M87" s="561"/>
      <c r="N87" s="561"/>
      <c r="O87" s="561"/>
      <c r="P87" s="561"/>
      <c r="Q87" s="561"/>
      <c r="R87" s="561"/>
      <c r="S87" s="561"/>
      <c r="T87" s="561"/>
    </row>
    <row r="89" spans="3:20">
      <c r="C89" s="109" t="s">
        <v>630</v>
      </c>
      <c r="D89" s="109" t="s">
        <v>631</v>
      </c>
    </row>
    <row r="90" spans="3:20" ht="13.5" customHeight="1">
      <c r="C90" s="568"/>
      <c r="D90" s="561" t="s">
        <v>632</v>
      </c>
      <c r="E90" s="561"/>
      <c r="F90" s="561"/>
      <c r="G90" s="561"/>
      <c r="H90" s="561"/>
      <c r="I90" s="561"/>
      <c r="J90" s="561"/>
      <c r="K90" s="561"/>
      <c r="L90" s="561"/>
      <c r="M90" s="561"/>
      <c r="N90" s="561"/>
      <c r="O90" s="561"/>
      <c r="P90" s="561"/>
      <c r="Q90" s="561"/>
      <c r="R90" s="561"/>
      <c r="S90" s="561"/>
      <c r="T90" s="561"/>
    </row>
    <row r="91" spans="3:20" ht="13.5" customHeight="1">
      <c r="C91" s="568"/>
      <c r="D91" s="561"/>
      <c r="E91" s="561"/>
      <c r="F91" s="561"/>
      <c r="G91" s="561"/>
      <c r="H91" s="561"/>
      <c r="I91" s="561"/>
      <c r="J91" s="561"/>
      <c r="K91" s="561"/>
      <c r="L91" s="561"/>
      <c r="M91" s="561"/>
      <c r="N91" s="561"/>
      <c r="O91" s="561"/>
      <c r="P91" s="561"/>
      <c r="Q91" s="561"/>
      <c r="R91" s="561"/>
      <c r="S91" s="561"/>
      <c r="T91" s="561"/>
    </row>
    <row r="92" spans="3:20">
      <c r="C92" s="568"/>
      <c r="D92" s="561"/>
      <c r="E92" s="561"/>
      <c r="F92" s="561"/>
      <c r="G92" s="561"/>
      <c r="H92" s="561"/>
      <c r="I92" s="561"/>
      <c r="J92" s="561"/>
      <c r="K92" s="561"/>
      <c r="L92" s="561"/>
      <c r="M92" s="561"/>
      <c r="N92" s="561"/>
      <c r="O92" s="561"/>
      <c r="P92" s="561"/>
      <c r="Q92" s="561"/>
      <c r="R92" s="561"/>
      <c r="S92" s="561"/>
      <c r="T92" s="561"/>
    </row>
    <row r="94" spans="3:20">
      <c r="C94" s="109" t="s">
        <v>633</v>
      </c>
      <c r="D94" s="109" t="s">
        <v>634</v>
      </c>
    </row>
    <row r="95" spans="3:20" ht="13.5" customHeight="1">
      <c r="C95" s="568"/>
      <c r="D95" s="561" t="s">
        <v>635</v>
      </c>
      <c r="E95" s="561"/>
      <c r="F95" s="561"/>
      <c r="G95" s="561"/>
      <c r="H95" s="561"/>
      <c r="I95" s="561"/>
      <c r="J95" s="561"/>
      <c r="K95" s="561"/>
      <c r="L95" s="561"/>
      <c r="M95" s="561"/>
      <c r="N95" s="561"/>
      <c r="O95" s="561"/>
      <c r="P95" s="561"/>
      <c r="Q95" s="561"/>
      <c r="R95" s="561"/>
      <c r="S95" s="561"/>
      <c r="T95" s="561"/>
    </row>
    <row r="96" spans="3:20" ht="13.5" customHeight="1">
      <c r="C96" s="568"/>
      <c r="D96" s="561"/>
      <c r="E96" s="561"/>
      <c r="F96" s="561"/>
      <c r="G96" s="561"/>
      <c r="H96" s="561"/>
      <c r="I96" s="561"/>
      <c r="J96" s="561"/>
      <c r="K96" s="561"/>
      <c r="L96" s="561"/>
      <c r="M96" s="561"/>
      <c r="N96" s="561"/>
      <c r="O96" s="561"/>
      <c r="P96" s="561"/>
      <c r="Q96" s="561"/>
      <c r="R96" s="561"/>
      <c r="S96" s="561"/>
      <c r="T96" s="561"/>
    </row>
    <row r="97" spans="2:20">
      <c r="C97" s="568"/>
      <c r="D97" s="561"/>
      <c r="E97" s="561"/>
      <c r="F97" s="561"/>
      <c r="G97" s="561"/>
      <c r="H97" s="561"/>
      <c r="I97" s="561"/>
      <c r="J97" s="561"/>
      <c r="K97" s="561"/>
      <c r="L97" s="561"/>
      <c r="M97" s="561"/>
      <c r="N97" s="561"/>
      <c r="O97" s="561"/>
      <c r="P97" s="561"/>
      <c r="Q97" s="561"/>
      <c r="R97" s="561"/>
      <c r="S97" s="561"/>
      <c r="T97" s="561"/>
    </row>
    <row r="99" spans="2:20">
      <c r="B99" s="567" t="s">
        <v>636</v>
      </c>
      <c r="C99" s="109" t="s">
        <v>637</v>
      </c>
    </row>
    <row r="100" spans="2:20">
      <c r="C100" s="109" t="s">
        <v>603</v>
      </c>
      <c r="D100" s="109" t="s">
        <v>638</v>
      </c>
    </row>
    <row r="101" spans="2:20" ht="13.5" customHeight="1">
      <c r="D101" s="571" t="s">
        <v>586</v>
      </c>
      <c r="E101" s="561" t="s">
        <v>639</v>
      </c>
      <c r="F101" s="561"/>
      <c r="G101" s="561"/>
      <c r="H101" s="561"/>
      <c r="I101" s="561"/>
      <c r="J101" s="561"/>
      <c r="K101" s="561"/>
      <c r="L101" s="561"/>
      <c r="M101" s="561"/>
      <c r="N101" s="561"/>
      <c r="O101" s="561"/>
      <c r="P101" s="561"/>
      <c r="Q101" s="561"/>
      <c r="R101" s="561"/>
      <c r="S101" s="561"/>
      <c r="T101" s="561"/>
    </row>
    <row r="102" spans="2:20" ht="13.5" customHeight="1">
      <c r="D102" s="571"/>
      <c r="E102" s="561"/>
      <c r="F102" s="561"/>
      <c r="G102" s="561"/>
      <c r="H102" s="561"/>
      <c r="I102" s="561"/>
      <c r="J102" s="561"/>
      <c r="K102" s="561"/>
      <c r="L102" s="561"/>
      <c r="M102" s="561"/>
      <c r="N102" s="561"/>
      <c r="O102" s="561"/>
      <c r="P102" s="561"/>
      <c r="Q102" s="561"/>
      <c r="R102" s="561"/>
      <c r="S102" s="561"/>
      <c r="T102" s="561"/>
    </row>
    <row r="103" spans="2:20" ht="13.5" customHeight="1">
      <c r="C103" s="568"/>
      <c r="D103" s="568"/>
      <c r="E103" s="561"/>
      <c r="F103" s="561"/>
      <c r="G103" s="561"/>
      <c r="H103" s="561"/>
      <c r="I103" s="561"/>
      <c r="J103" s="561"/>
      <c r="K103" s="561"/>
      <c r="L103" s="561"/>
      <c r="M103" s="561"/>
      <c r="N103" s="561"/>
      <c r="O103" s="561"/>
      <c r="P103" s="561"/>
      <c r="Q103" s="561"/>
      <c r="R103" s="561"/>
      <c r="S103" s="561"/>
      <c r="T103" s="561"/>
    </row>
    <row r="104" spans="2:20">
      <c r="C104" s="568"/>
      <c r="D104" s="568"/>
      <c r="E104" s="571" t="s">
        <v>640</v>
      </c>
      <c r="F104" s="568"/>
      <c r="G104" s="568"/>
      <c r="H104" s="568"/>
      <c r="I104" s="568"/>
      <c r="J104" s="568"/>
      <c r="K104" s="568"/>
      <c r="L104" s="568"/>
      <c r="M104" s="568"/>
      <c r="N104" s="568"/>
      <c r="O104" s="568"/>
      <c r="P104" s="568"/>
      <c r="Q104" s="568"/>
      <c r="R104" s="568"/>
      <c r="S104" s="568"/>
      <c r="T104" s="568"/>
    </row>
    <row r="105" spans="2:20">
      <c r="C105" s="568"/>
      <c r="D105" s="109" t="s">
        <v>641</v>
      </c>
      <c r="E105" s="571" t="s">
        <v>642</v>
      </c>
      <c r="F105" s="568"/>
      <c r="G105" s="568"/>
      <c r="H105" s="568"/>
      <c r="I105" s="568"/>
      <c r="J105" s="568"/>
      <c r="K105" s="568"/>
      <c r="L105" s="568"/>
      <c r="M105" s="568"/>
      <c r="N105" s="568"/>
      <c r="O105" s="568"/>
      <c r="P105" s="568"/>
      <c r="Q105" s="568"/>
      <c r="R105" s="568"/>
      <c r="S105" s="568"/>
      <c r="T105" s="568"/>
    </row>
    <row r="106" spans="2:20">
      <c r="C106" s="568"/>
      <c r="D106" s="568"/>
      <c r="E106" s="571" t="s">
        <v>643</v>
      </c>
      <c r="F106" s="568"/>
      <c r="G106" s="568"/>
      <c r="H106" s="568"/>
      <c r="I106" s="568"/>
      <c r="J106" s="568"/>
      <c r="K106" s="568"/>
      <c r="L106" s="568"/>
      <c r="M106" s="568"/>
      <c r="N106" s="568"/>
      <c r="O106" s="568"/>
      <c r="P106" s="568"/>
      <c r="Q106" s="568"/>
      <c r="R106" s="568"/>
      <c r="S106" s="568"/>
      <c r="T106" s="568"/>
    </row>
    <row r="107" spans="2:20">
      <c r="C107" s="568"/>
      <c r="D107" s="568"/>
      <c r="E107" s="568"/>
      <c r="F107" s="568"/>
      <c r="G107" s="568"/>
      <c r="H107" s="568"/>
      <c r="I107" s="568"/>
      <c r="J107" s="568"/>
      <c r="K107" s="568"/>
      <c r="L107" s="568"/>
      <c r="M107" s="568"/>
      <c r="N107" s="568"/>
      <c r="O107" s="568"/>
      <c r="P107" s="568"/>
      <c r="Q107" s="568"/>
      <c r="R107" s="568"/>
      <c r="S107" s="568"/>
      <c r="T107" s="568"/>
    </row>
    <row r="108" spans="2:20">
      <c r="C108" s="109" t="s">
        <v>575</v>
      </c>
      <c r="D108" s="109" t="s">
        <v>644</v>
      </c>
    </row>
    <row r="109" spans="2:20">
      <c r="D109" s="109" t="s">
        <v>645</v>
      </c>
    </row>
    <row r="111" spans="2:20">
      <c r="B111" s="567" t="s">
        <v>646</v>
      </c>
      <c r="C111" s="109" t="s">
        <v>647</v>
      </c>
    </row>
    <row r="112" spans="2:20" ht="13.5" customHeight="1">
      <c r="C112" s="561" t="s">
        <v>648</v>
      </c>
      <c r="D112" s="561"/>
      <c r="E112" s="561"/>
      <c r="F112" s="561"/>
      <c r="G112" s="561"/>
      <c r="H112" s="561"/>
      <c r="I112" s="561"/>
      <c r="J112" s="561"/>
      <c r="K112" s="561"/>
      <c r="L112" s="561"/>
      <c r="M112" s="561"/>
      <c r="N112" s="561"/>
      <c r="O112" s="561"/>
      <c r="P112" s="561"/>
      <c r="Q112" s="561"/>
      <c r="R112" s="561"/>
      <c r="S112" s="561"/>
      <c r="T112" s="561"/>
    </row>
    <row r="113" spans="1:20">
      <c r="C113" s="561"/>
      <c r="D113" s="561"/>
      <c r="E113" s="561"/>
      <c r="F113" s="561"/>
      <c r="G113" s="561"/>
      <c r="H113" s="561"/>
      <c r="I113" s="561"/>
      <c r="J113" s="561"/>
      <c r="K113" s="561"/>
      <c r="L113" s="561"/>
      <c r="M113" s="561"/>
      <c r="N113" s="561"/>
      <c r="O113" s="561"/>
      <c r="P113" s="561"/>
      <c r="Q113" s="561"/>
      <c r="R113" s="561"/>
      <c r="S113" s="561"/>
      <c r="T113" s="561"/>
    </row>
    <row r="114" spans="1:20">
      <c r="C114" s="561"/>
      <c r="D114" s="561"/>
      <c r="E114" s="561"/>
      <c r="F114" s="561"/>
      <c r="G114" s="561"/>
      <c r="H114" s="561"/>
      <c r="I114" s="561"/>
      <c r="J114" s="561"/>
      <c r="K114" s="561"/>
      <c r="L114" s="561"/>
      <c r="M114" s="561"/>
      <c r="N114" s="561"/>
      <c r="O114" s="561"/>
      <c r="P114" s="561"/>
      <c r="Q114" s="561"/>
      <c r="R114" s="561"/>
      <c r="S114" s="561"/>
      <c r="T114" s="561"/>
    </row>
    <row r="115" spans="1:20">
      <c r="C115" s="561"/>
      <c r="D115" s="561"/>
      <c r="E115" s="561"/>
      <c r="F115" s="561"/>
      <c r="G115" s="561"/>
      <c r="H115" s="561"/>
      <c r="I115" s="561"/>
      <c r="J115" s="561"/>
      <c r="K115" s="561"/>
      <c r="L115" s="561"/>
      <c r="M115" s="561"/>
      <c r="N115" s="561"/>
      <c r="O115" s="561"/>
      <c r="P115" s="561"/>
      <c r="Q115" s="561"/>
      <c r="R115" s="561"/>
      <c r="S115" s="561"/>
      <c r="T115" s="561"/>
    </row>
    <row r="117" spans="1:20">
      <c r="B117" s="567" t="s">
        <v>649</v>
      </c>
      <c r="C117" s="109" t="s">
        <v>650</v>
      </c>
    </row>
    <row r="118" spans="1:20">
      <c r="C118" s="109" t="s">
        <v>651</v>
      </c>
      <c r="D118" s="109" t="s">
        <v>652</v>
      </c>
    </row>
    <row r="119" spans="1:20">
      <c r="D119" s="566" t="s">
        <v>653</v>
      </c>
      <c r="E119" s="566"/>
      <c r="F119" s="566"/>
      <c r="G119" s="566"/>
      <c r="H119" s="566"/>
      <c r="I119" s="566"/>
      <c r="J119" s="566"/>
      <c r="K119" s="566"/>
      <c r="L119" s="566"/>
      <c r="M119" s="566"/>
      <c r="N119" s="566"/>
      <c r="O119" s="566"/>
      <c r="P119" s="566"/>
      <c r="Q119" s="566"/>
      <c r="R119" s="566"/>
      <c r="S119" s="566"/>
      <c r="T119" s="566"/>
    </row>
    <row r="120" spans="1:20">
      <c r="D120" s="566"/>
      <c r="E120" s="566"/>
      <c r="F120" s="566"/>
      <c r="G120" s="566"/>
      <c r="H120" s="566"/>
      <c r="I120" s="566"/>
      <c r="J120" s="566"/>
      <c r="K120" s="566"/>
      <c r="L120" s="566"/>
      <c r="M120" s="566"/>
      <c r="N120" s="566"/>
      <c r="O120" s="566"/>
      <c r="P120" s="566"/>
      <c r="Q120" s="566"/>
      <c r="R120" s="566"/>
      <c r="S120" s="566"/>
      <c r="T120" s="566"/>
    </row>
    <row r="121" spans="1:20">
      <c r="D121" s="109" t="s">
        <v>654</v>
      </c>
    </row>
    <row r="123" spans="1:20">
      <c r="C123" s="109" t="s">
        <v>655</v>
      </c>
      <c r="D123" s="109" t="s">
        <v>656</v>
      </c>
    </row>
    <row r="124" spans="1:20">
      <c r="D124" s="566" t="s">
        <v>657</v>
      </c>
      <c r="E124" s="566"/>
      <c r="F124" s="566"/>
      <c r="G124" s="566"/>
      <c r="H124" s="566"/>
      <c r="I124" s="566"/>
      <c r="J124" s="566"/>
      <c r="K124" s="566"/>
      <c r="L124" s="566"/>
      <c r="M124" s="566"/>
      <c r="N124" s="566"/>
      <c r="O124" s="566"/>
      <c r="P124" s="566"/>
      <c r="Q124" s="566"/>
      <c r="R124" s="566"/>
      <c r="S124" s="566"/>
      <c r="T124" s="566"/>
    </row>
    <row r="125" spans="1:20">
      <c r="D125" s="566"/>
      <c r="E125" s="566"/>
      <c r="F125" s="566"/>
      <c r="G125" s="566"/>
      <c r="H125" s="566"/>
      <c r="I125" s="566"/>
      <c r="J125" s="566"/>
      <c r="K125" s="566"/>
      <c r="L125" s="566"/>
      <c r="M125" s="566"/>
      <c r="N125" s="566"/>
      <c r="O125" s="566"/>
      <c r="P125" s="566"/>
      <c r="Q125" s="566"/>
      <c r="R125" s="566"/>
      <c r="S125" s="566"/>
      <c r="T125" s="566"/>
    </row>
    <row r="126" spans="1:20">
      <c r="D126" s="566"/>
      <c r="E126" s="566"/>
      <c r="F126" s="566"/>
      <c r="G126" s="566"/>
      <c r="H126" s="566"/>
      <c r="I126" s="566"/>
      <c r="J126" s="566"/>
      <c r="K126" s="566"/>
      <c r="L126" s="566"/>
      <c r="M126" s="566"/>
      <c r="N126" s="566"/>
      <c r="O126" s="566"/>
      <c r="P126" s="566"/>
      <c r="Q126" s="566"/>
      <c r="R126" s="566"/>
      <c r="S126" s="566"/>
      <c r="T126" s="566"/>
    </row>
    <row r="128" spans="1:20">
      <c r="A128" s="567" t="s">
        <v>658</v>
      </c>
      <c r="B128" s="567" t="s">
        <v>659</v>
      </c>
    </row>
    <row r="129" spans="1:20">
      <c r="A129" s="567"/>
      <c r="B129" s="567" t="s">
        <v>660</v>
      </c>
      <c r="C129" s="109" t="s">
        <v>661</v>
      </c>
    </row>
    <row r="130" spans="1:20">
      <c r="A130" s="567"/>
      <c r="C130" s="566" t="s">
        <v>662</v>
      </c>
      <c r="D130" s="566"/>
      <c r="E130" s="566"/>
      <c r="F130" s="566"/>
      <c r="G130" s="566"/>
      <c r="H130" s="566"/>
      <c r="I130" s="566"/>
      <c r="J130" s="566"/>
      <c r="K130" s="566"/>
      <c r="L130" s="566"/>
      <c r="M130" s="566"/>
      <c r="N130" s="566"/>
      <c r="O130" s="566"/>
      <c r="P130" s="566"/>
      <c r="Q130" s="566"/>
      <c r="R130" s="566"/>
      <c r="S130" s="566"/>
      <c r="T130" s="566"/>
    </row>
    <row r="131" spans="1:20">
      <c r="A131" s="567"/>
      <c r="C131" s="566"/>
      <c r="D131" s="566"/>
      <c r="E131" s="566"/>
      <c r="F131" s="566"/>
      <c r="G131" s="566"/>
      <c r="H131" s="566"/>
      <c r="I131" s="566"/>
      <c r="J131" s="566"/>
      <c r="K131" s="566"/>
      <c r="L131" s="566"/>
      <c r="M131" s="566"/>
      <c r="N131" s="566"/>
      <c r="O131" s="566"/>
      <c r="P131" s="566"/>
      <c r="Q131" s="566"/>
      <c r="R131" s="566"/>
      <c r="S131" s="566"/>
      <c r="T131" s="566"/>
    </row>
    <row r="132" spans="1:20">
      <c r="A132" s="567"/>
      <c r="C132" s="566" t="s">
        <v>663</v>
      </c>
      <c r="D132" s="566"/>
      <c r="E132" s="566"/>
      <c r="F132" s="566"/>
      <c r="G132" s="566"/>
      <c r="H132" s="566"/>
      <c r="I132" s="566"/>
      <c r="J132" s="566"/>
      <c r="K132" s="566"/>
      <c r="L132" s="566"/>
      <c r="M132" s="566"/>
      <c r="N132" s="566"/>
      <c r="O132" s="566"/>
      <c r="P132" s="566"/>
      <c r="Q132" s="566"/>
      <c r="R132" s="566"/>
      <c r="S132" s="566"/>
      <c r="T132" s="566"/>
    </row>
    <row r="133" spans="1:20">
      <c r="A133" s="567"/>
      <c r="C133" s="566"/>
      <c r="D133" s="566"/>
      <c r="E133" s="566"/>
      <c r="F133" s="566"/>
      <c r="G133" s="566"/>
      <c r="H133" s="566"/>
      <c r="I133" s="566"/>
      <c r="J133" s="566"/>
      <c r="K133" s="566"/>
      <c r="L133" s="566"/>
      <c r="M133" s="566"/>
      <c r="N133" s="566"/>
      <c r="O133" s="566"/>
      <c r="P133" s="566"/>
      <c r="Q133" s="566"/>
      <c r="R133" s="566"/>
      <c r="S133" s="566"/>
      <c r="T133" s="566"/>
    </row>
    <row r="134" spans="1:20">
      <c r="A134" s="567"/>
      <c r="C134" s="566"/>
      <c r="D134" s="566"/>
      <c r="E134" s="566"/>
      <c r="F134" s="566"/>
      <c r="G134" s="566"/>
      <c r="H134" s="566"/>
      <c r="I134" s="566"/>
      <c r="J134" s="566"/>
      <c r="K134" s="566"/>
      <c r="L134" s="566"/>
      <c r="M134" s="566"/>
      <c r="N134" s="566"/>
      <c r="O134" s="566"/>
      <c r="P134" s="566"/>
      <c r="Q134" s="566"/>
      <c r="R134" s="566"/>
      <c r="S134" s="566"/>
      <c r="T134" s="566"/>
    </row>
    <row r="136" spans="1:20">
      <c r="B136" s="567" t="s">
        <v>664</v>
      </c>
      <c r="C136" s="109" t="s">
        <v>665</v>
      </c>
    </row>
    <row r="137" spans="1:20" ht="13.5" customHeight="1">
      <c r="C137" s="566" t="s">
        <v>666</v>
      </c>
      <c r="D137" s="566"/>
      <c r="E137" s="566"/>
      <c r="F137" s="566"/>
      <c r="G137" s="566"/>
      <c r="H137" s="566"/>
      <c r="I137" s="566"/>
      <c r="J137" s="566"/>
      <c r="K137" s="566"/>
      <c r="L137" s="566"/>
      <c r="M137" s="566"/>
      <c r="N137" s="566"/>
      <c r="O137" s="566"/>
      <c r="P137" s="566"/>
      <c r="Q137" s="566"/>
      <c r="R137" s="566"/>
      <c r="S137" s="566"/>
      <c r="T137" s="566"/>
    </row>
    <row r="138" spans="1:20">
      <c r="C138" s="566"/>
      <c r="D138" s="566"/>
      <c r="E138" s="566"/>
      <c r="F138" s="566"/>
      <c r="G138" s="566"/>
      <c r="H138" s="566"/>
      <c r="I138" s="566"/>
      <c r="J138" s="566"/>
      <c r="K138" s="566"/>
      <c r="L138" s="566"/>
      <c r="M138" s="566"/>
      <c r="N138" s="566"/>
      <c r="O138" s="566"/>
      <c r="P138" s="566"/>
      <c r="Q138" s="566"/>
      <c r="R138" s="566"/>
      <c r="S138" s="566"/>
      <c r="T138" s="566"/>
    </row>
    <row r="139" spans="1:20">
      <c r="C139" s="566"/>
      <c r="D139" s="566"/>
      <c r="E139" s="566"/>
      <c r="F139" s="566"/>
      <c r="G139" s="566"/>
      <c r="H139" s="566"/>
      <c r="I139" s="566"/>
      <c r="J139" s="566"/>
      <c r="K139" s="566"/>
      <c r="L139" s="566"/>
      <c r="M139" s="566"/>
      <c r="N139" s="566"/>
      <c r="O139" s="566"/>
      <c r="P139" s="566"/>
      <c r="Q139" s="566"/>
      <c r="R139" s="566"/>
      <c r="S139" s="566"/>
      <c r="T139" s="566"/>
    </row>
    <row r="141" spans="1:20">
      <c r="A141" s="567" t="s">
        <v>667</v>
      </c>
      <c r="B141" s="567" t="s">
        <v>668</v>
      </c>
    </row>
    <row r="142" spans="1:20">
      <c r="A142" s="567"/>
      <c r="B142" s="567" t="s">
        <v>560</v>
      </c>
      <c r="C142" s="109" t="s">
        <v>669</v>
      </c>
    </row>
    <row r="143" spans="1:20">
      <c r="A143" s="567"/>
      <c r="C143" s="566" t="s">
        <v>670</v>
      </c>
      <c r="D143" s="566"/>
      <c r="E143" s="566"/>
      <c r="F143" s="566"/>
      <c r="G143" s="566"/>
      <c r="H143" s="566"/>
      <c r="I143" s="566"/>
      <c r="J143" s="566"/>
      <c r="K143" s="566"/>
      <c r="L143" s="566"/>
      <c r="M143" s="566"/>
      <c r="N143" s="566"/>
      <c r="O143" s="566"/>
      <c r="P143" s="566"/>
      <c r="Q143" s="566"/>
      <c r="R143" s="566"/>
      <c r="S143" s="566"/>
      <c r="T143" s="566"/>
    </row>
    <row r="144" spans="1:20">
      <c r="A144" s="567"/>
      <c r="C144" s="566"/>
      <c r="D144" s="566"/>
      <c r="E144" s="566"/>
      <c r="F144" s="566"/>
      <c r="G144" s="566"/>
      <c r="H144" s="566"/>
      <c r="I144" s="566"/>
      <c r="J144" s="566"/>
      <c r="K144" s="566"/>
      <c r="L144" s="566"/>
      <c r="M144" s="566"/>
      <c r="N144" s="566"/>
      <c r="O144" s="566"/>
      <c r="P144" s="566"/>
      <c r="Q144" s="566"/>
      <c r="R144" s="566"/>
      <c r="S144" s="566"/>
      <c r="T144" s="566"/>
    </row>
    <row r="145" spans="1:20">
      <c r="A145" s="567"/>
    </row>
    <row r="146" spans="1:20">
      <c r="B146" s="567" t="s">
        <v>664</v>
      </c>
      <c r="C146" s="109" t="s">
        <v>671</v>
      </c>
    </row>
    <row r="147" spans="1:20">
      <c r="C147" s="109" t="s">
        <v>672</v>
      </c>
    </row>
    <row r="149" spans="1:20">
      <c r="B149" s="567" t="s">
        <v>673</v>
      </c>
      <c r="C149" s="109" t="s">
        <v>674</v>
      </c>
    </row>
    <row r="150" spans="1:20">
      <c r="C150" s="566" t="s">
        <v>675</v>
      </c>
      <c r="D150" s="566"/>
      <c r="E150" s="566"/>
      <c r="F150" s="566"/>
      <c r="G150" s="566"/>
      <c r="H150" s="566"/>
      <c r="I150" s="566"/>
      <c r="J150" s="566"/>
      <c r="K150" s="566"/>
      <c r="L150" s="566"/>
      <c r="M150" s="566"/>
      <c r="N150" s="566"/>
      <c r="O150" s="566"/>
      <c r="P150" s="566"/>
      <c r="Q150" s="566"/>
      <c r="R150" s="566"/>
      <c r="S150" s="566"/>
      <c r="T150" s="566"/>
    </row>
    <row r="151" spans="1:20">
      <c r="C151" s="566"/>
      <c r="D151" s="566"/>
      <c r="E151" s="566"/>
      <c r="F151" s="566"/>
      <c r="G151" s="566"/>
      <c r="H151" s="566"/>
      <c r="I151" s="566"/>
      <c r="J151" s="566"/>
      <c r="K151" s="566"/>
      <c r="L151" s="566"/>
      <c r="M151" s="566"/>
      <c r="N151" s="566"/>
      <c r="O151" s="566"/>
      <c r="P151" s="566"/>
      <c r="Q151" s="566"/>
      <c r="R151" s="566"/>
      <c r="S151" s="566"/>
      <c r="T151" s="566"/>
    </row>
    <row r="153" spans="1:20">
      <c r="B153" s="567" t="s">
        <v>676</v>
      </c>
      <c r="C153" s="109" t="s">
        <v>677</v>
      </c>
    </row>
    <row r="154" spans="1:20">
      <c r="C154" s="566" t="s">
        <v>678</v>
      </c>
      <c r="D154" s="566"/>
      <c r="E154" s="566"/>
      <c r="F154" s="566"/>
      <c r="G154" s="566"/>
      <c r="H154" s="566"/>
      <c r="I154" s="566"/>
      <c r="J154" s="566"/>
      <c r="K154" s="566"/>
      <c r="L154" s="566"/>
      <c r="M154" s="566"/>
      <c r="N154" s="566"/>
      <c r="O154" s="566"/>
      <c r="P154" s="566"/>
      <c r="Q154" s="566"/>
      <c r="R154" s="566"/>
      <c r="S154" s="566"/>
      <c r="T154" s="566"/>
    </row>
    <row r="155" spans="1:20">
      <c r="C155" s="566"/>
      <c r="D155" s="566"/>
      <c r="E155" s="566"/>
      <c r="F155" s="566"/>
      <c r="G155" s="566"/>
      <c r="H155" s="566"/>
      <c r="I155" s="566"/>
      <c r="J155" s="566"/>
      <c r="K155" s="566"/>
      <c r="L155" s="566"/>
      <c r="M155" s="566"/>
      <c r="N155" s="566"/>
      <c r="O155" s="566"/>
      <c r="P155" s="566"/>
      <c r="Q155" s="566"/>
      <c r="R155" s="566"/>
      <c r="S155" s="566"/>
      <c r="T155" s="566"/>
    </row>
    <row r="156" spans="1:20">
      <c r="C156" s="566"/>
      <c r="D156" s="566"/>
      <c r="E156" s="566"/>
      <c r="F156" s="566"/>
      <c r="G156" s="566"/>
      <c r="H156" s="566"/>
      <c r="I156" s="566"/>
      <c r="J156" s="566"/>
      <c r="K156" s="566"/>
      <c r="L156" s="566"/>
      <c r="M156" s="566"/>
      <c r="N156" s="566"/>
      <c r="O156" s="566"/>
      <c r="P156" s="566"/>
      <c r="Q156" s="566"/>
      <c r="R156" s="566"/>
      <c r="S156" s="566"/>
      <c r="T156" s="566"/>
    </row>
    <row r="158" spans="1:20">
      <c r="A158" s="567" t="s">
        <v>679</v>
      </c>
      <c r="B158" s="567" t="s">
        <v>680</v>
      </c>
    </row>
    <row r="159" spans="1:20">
      <c r="B159" s="572" t="s">
        <v>681</v>
      </c>
      <c r="C159" s="383" t="s">
        <v>682</v>
      </c>
      <c r="D159" s="384"/>
      <c r="E159" s="384"/>
      <c r="F159" s="384"/>
      <c r="G159" s="384"/>
      <c r="H159" s="384"/>
      <c r="I159" s="384"/>
      <c r="J159" s="384"/>
      <c r="K159" s="384"/>
      <c r="L159" s="384"/>
      <c r="M159" s="384"/>
      <c r="N159" s="384"/>
      <c r="O159" s="384"/>
      <c r="P159" s="384"/>
      <c r="Q159" s="384"/>
      <c r="R159" s="384"/>
      <c r="S159" s="384"/>
      <c r="T159" s="384"/>
    </row>
    <row r="160" spans="1:20">
      <c r="B160" s="572"/>
      <c r="C160" s="383" t="s">
        <v>683</v>
      </c>
      <c r="D160" s="384"/>
      <c r="E160" s="384"/>
      <c r="F160" s="384"/>
      <c r="G160" s="384"/>
      <c r="H160" s="384"/>
      <c r="I160" s="384"/>
      <c r="J160" s="384"/>
      <c r="K160" s="384"/>
      <c r="L160" s="384"/>
      <c r="M160" s="384"/>
      <c r="N160" s="384"/>
      <c r="O160" s="384"/>
      <c r="P160" s="384"/>
      <c r="Q160" s="384"/>
      <c r="R160" s="384"/>
      <c r="S160" s="384"/>
      <c r="T160" s="384"/>
    </row>
    <row r="161" spans="1:21" ht="13.5" customHeight="1">
      <c r="B161" s="573"/>
      <c r="C161" s="574" t="s">
        <v>684</v>
      </c>
      <c r="D161" s="575"/>
      <c r="E161" s="575"/>
      <c r="F161" s="576"/>
      <c r="G161" s="574" t="s">
        <v>685</v>
      </c>
      <c r="H161" s="575"/>
      <c r="I161" s="576"/>
      <c r="J161" s="564" t="s">
        <v>686</v>
      </c>
      <c r="K161" s="564"/>
      <c r="L161" s="564"/>
      <c r="M161" s="564"/>
      <c r="N161" s="564"/>
      <c r="O161" s="564"/>
      <c r="P161" s="577" t="s">
        <v>687</v>
      </c>
      <c r="Q161" s="577"/>
      <c r="R161" s="577"/>
      <c r="S161" s="577"/>
      <c r="T161" s="577"/>
      <c r="U161" s="385"/>
    </row>
    <row r="162" spans="1:21">
      <c r="B162" s="573"/>
      <c r="C162" s="578"/>
      <c r="D162" s="579"/>
      <c r="E162" s="579"/>
      <c r="F162" s="580"/>
      <c r="G162" s="578"/>
      <c r="H162" s="579"/>
      <c r="I162" s="580"/>
      <c r="J162" s="564"/>
      <c r="K162" s="564"/>
      <c r="L162" s="564"/>
      <c r="M162" s="564"/>
      <c r="N162" s="564"/>
      <c r="O162" s="564"/>
      <c r="P162" s="577"/>
      <c r="Q162" s="577"/>
      <c r="R162" s="577"/>
      <c r="S162" s="577"/>
      <c r="T162" s="577"/>
      <c r="U162" s="385"/>
    </row>
    <row r="163" spans="1:21" ht="13.5" customHeight="1">
      <c r="B163" s="573"/>
      <c r="C163" s="578"/>
      <c r="D163" s="579"/>
      <c r="E163" s="579"/>
      <c r="F163" s="580"/>
      <c r="G163" s="578"/>
      <c r="H163" s="579"/>
      <c r="I163" s="580"/>
      <c r="J163" s="564" t="s">
        <v>688</v>
      </c>
      <c r="K163" s="564"/>
      <c r="L163" s="564"/>
      <c r="M163" s="564"/>
      <c r="N163" s="564"/>
      <c r="O163" s="564"/>
      <c r="P163" s="577"/>
      <c r="Q163" s="577"/>
      <c r="R163" s="577"/>
      <c r="S163" s="577"/>
      <c r="T163" s="577"/>
      <c r="U163" s="385"/>
    </row>
    <row r="164" spans="1:21">
      <c r="B164" s="573"/>
      <c r="C164" s="581"/>
      <c r="D164" s="582"/>
      <c r="E164" s="582"/>
      <c r="F164" s="583"/>
      <c r="G164" s="581"/>
      <c r="H164" s="582"/>
      <c r="I164" s="583"/>
      <c r="J164" s="564"/>
      <c r="K164" s="564"/>
      <c r="L164" s="564"/>
      <c r="M164" s="564"/>
      <c r="N164" s="564"/>
      <c r="O164" s="564"/>
      <c r="P164" s="577"/>
      <c r="Q164" s="577"/>
      <c r="R164" s="577"/>
      <c r="S164" s="577"/>
      <c r="T164" s="577"/>
      <c r="U164" s="385"/>
    </row>
    <row r="165" spans="1:21" ht="13.5" customHeight="1">
      <c r="B165" s="573"/>
      <c r="C165" s="564"/>
      <c r="D165" s="564"/>
      <c r="E165" s="564"/>
      <c r="F165" s="564"/>
      <c r="G165" s="584"/>
      <c r="H165" s="585"/>
      <c r="I165" s="586"/>
      <c r="J165" s="587"/>
      <c r="K165" s="588"/>
      <c r="L165" s="588"/>
      <c r="M165" s="588"/>
      <c r="N165" s="588"/>
      <c r="O165" s="589"/>
      <c r="P165" s="587"/>
      <c r="Q165" s="588"/>
      <c r="R165" s="588"/>
      <c r="S165" s="588"/>
      <c r="T165" s="589"/>
      <c r="U165" s="385"/>
    </row>
    <row r="166" spans="1:21">
      <c r="B166" s="573"/>
      <c r="C166" s="564"/>
      <c r="D166" s="564"/>
      <c r="E166" s="564"/>
      <c r="F166" s="564"/>
      <c r="G166" s="590"/>
      <c r="H166" s="591"/>
      <c r="I166" s="592"/>
      <c r="J166" s="593"/>
      <c r="K166" s="594"/>
      <c r="L166" s="594"/>
      <c r="M166" s="594"/>
      <c r="N166" s="594"/>
      <c r="O166" s="595"/>
      <c r="P166" s="593"/>
      <c r="Q166" s="594"/>
      <c r="R166" s="594"/>
      <c r="S166" s="594"/>
      <c r="T166" s="595"/>
      <c r="U166" s="385"/>
    </row>
    <row r="167" spans="1:21">
      <c r="B167" s="573"/>
      <c r="C167" s="596"/>
      <c r="D167" s="596"/>
      <c r="E167" s="596"/>
      <c r="F167" s="596"/>
      <c r="G167" s="597"/>
      <c r="H167" s="597"/>
      <c r="I167" s="597"/>
      <c r="J167" s="598"/>
      <c r="K167" s="598"/>
      <c r="L167" s="598"/>
      <c r="M167" s="598"/>
      <c r="N167" s="598"/>
      <c r="O167" s="598"/>
      <c r="P167" s="598"/>
      <c r="Q167" s="598"/>
      <c r="R167" s="598"/>
      <c r="S167" s="598"/>
      <c r="T167" s="598"/>
      <c r="U167" s="385"/>
    </row>
    <row r="168" spans="1:21">
      <c r="B168" s="567" t="s">
        <v>689</v>
      </c>
      <c r="C168" s="599" t="s">
        <v>690</v>
      </c>
      <c r="D168" s="596"/>
      <c r="E168" s="596"/>
      <c r="F168" s="596"/>
      <c r="G168" s="597"/>
      <c r="H168" s="597"/>
      <c r="I168" s="597"/>
      <c r="J168" s="598"/>
      <c r="K168" s="598"/>
      <c r="L168" s="598"/>
      <c r="M168" s="598"/>
      <c r="N168" s="598"/>
      <c r="O168" s="598"/>
      <c r="P168" s="598"/>
      <c r="Q168" s="598"/>
      <c r="R168" s="598"/>
      <c r="S168" s="598"/>
      <c r="T168" s="598"/>
      <c r="U168" s="385"/>
    </row>
    <row r="169" spans="1:21">
      <c r="B169" s="573"/>
      <c r="C169" s="599" t="s">
        <v>691</v>
      </c>
      <c r="D169" s="596"/>
      <c r="E169" s="596"/>
      <c r="F169" s="596"/>
      <c r="G169" s="597"/>
      <c r="H169" s="597"/>
      <c r="I169" s="597"/>
      <c r="J169" s="598"/>
      <c r="K169" s="598"/>
      <c r="L169" s="598"/>
      <c r="M169" s="598"/>
      <c r="N169" s="598"/>
      <c r="O169" s="598"/>
      <c r="P169" s="598"/>
      <c r="Q169" s="598"/>
      <c r="R169" s="598"/>
      <c r="S169" s="598"/>
      <c r="T169" s="598"/>
      <c r="U169" s="385"/>
    </row>
    <row r="170" spans="1:21">
      <c r="B170" s="573"/>
      <c r="C170" s="381" t="s">
        <v>603</v>
      </c>
      <c r="D170" s="600" t="s">
        <v>692</v>
      </c>
      <c r="E170" s="596"/>
      <c r="F170" s="596"/>
      <c r="G170" s="597"/>
      <c r="H170" s="597"/>
      <c r="I170" s="597"/>
      <c r="J170" s="598"/>
      <c r="K170" s="598"/>
      <c r="L170" s="598"/>
      <c r="M170" s="598"/>
      <c r="N170" s="598"/>
      <c r="O170" s="598"/>
      <c r="P170" s="598"/>
      <c r="Q170" s="598"/>
      <c r="R170" s="598"/>
      <c r="S170" s="598"/>
      <c r="T170" s="598"/>
      <c r="U170" s="385"/>
    </row>
    <row r="171" spans="1:21">
      <c r="B171" s="573"/>
      <c r="D171" s="601" t="s">
        <v>693</v>
      </c>
      <c r="E171" s="385"/>
      <c r="F171" s="385"/>
      <c r="G171" s="602"/>
      <c r="H171" s="602"/>
      <c r="I171" s="602"/>
      <c r="J171" s="603"/>
      <c r="K171" s="603"/>
      <c r="L171" s="603"/>
      <c r="M171" s="603"/>
      <c r="N171" s="603"/>
      <c r="O171" s="603"/>
      <c r="P171" s="563"/>
      <c r="Q171" s="563"/>
      <c r="R171" s="563"/>
      <c r="S171" s="563"/>
      <c r="T171" s="109" t="s">
        <v>440</v>
      </c>
      <c r="U171" s="385"/>
    </row>
    <row r="173" spans="1:21">
      <c r="A173" s="567" t="s">
        <v>694</v>
      </c>
      <c r="B173" s="567" t="s">
        <v>695</v>
      </c>
    </row>
    <row r="174" spans="1:21">
      <c r="B174" s="567" t="s">
        <v>696</v>
      </c>
      <c r="C174" s="109" t="s">
        <v>697</v>
      </c>
    </row>
    <row r="175" spans="1:21">
      <c r="C175" s="109" t="s">
        <v>562</v>
      </c>
      <c r="D175" s="109" t="s">
        <v>698</v>
      </c>
    </row>
    <row r="176" spans="1:21">
      <c r="D176" s="109" t="s">
        <v>439</v>
      </c>
    </row>
    <row r="178" spans="2:20">
      <c r="C178" s="109" t="s">
        <v>699</v>
      </c>
      <c r="D178" s="109" t="s">
        <v>700</v>
      </c>
    </row>
    <row r="180" spans="2:20" ht="13.5" customHeight="1">
      <c r="C180" s="384" t="s">
        <v>701</v>
      </c>
      <c r="D180" s="562" t="s">
        <v>702</v>
      </c>
      <c r="E180" s="562"/>
      <c r="F180" s="562"/>
      <c r="G180" s="562"/>
      <c r="H180" s="562"/>
      <c r="I180" s="562"/>
      <c r="J180" s="562"/>
      <c r="K180" s="562"/>
      <c r="L180" s="562"/>
      <c r="M180" s="562"/>
      <c r="N180" s="562"/>
      <c r="O180" s="562"/>
      <c r="P180" s="562"/>
      <c r="Q180" s="562"/>
      <c r="R180" s="562"/>
      <c r="S180" s="562"/>
      <c r="T180" s="562"/>
    </row>
    <row r="181" spans="2:20" ht="13.5" customHeight="1">
      <c r="C181" s="384"/>
      <c r="D181" s="562"/>
      <c r="E181" s="562"/>
      <c r="F181" s="562"/>
      <c r="G181" s="562"/>
      <c r="H181" s="562"/>
      <c r="I181" s="562"/>
      <c r="J181" s="562"/>
      <c r="K181" s="562"/>
      <c r="L181" s="562"/>
      <c r="M181" s="562"/>
      <c r="N181" s="562"/>
      <c r="O181" s="562"/>
      <c r="P181" s="562"/>
      <c r="Q181" s="562"/>
      <c r="R181" s="562"/>
      <c r="S181" s="562"/>
      <c r="T181" s="562"/>
    </row>
    <row r="182" spans="2:20">
      <c r="C182" s="384"/>
      <c r="D182" s="562"/>
      <c r="E182" s="562"/>
      <c r="F182" s="562"/>
      <c r="G182" s="562"/>
      <c r="H182" s="562"/>
      <c r="I182" s="562"/>
      <c r="J182" s="562"/>
      <c r="K182" s="562"/>
      <c r="L182" s="562"/>
      <c r="M182" s="562"/>
      <c r="N182" s="562"/>
      <c r="O182" s="562"/>
      <c r="P182" s="562"/>
      <c r="Q182" s="562"/>
      <c r="R182" s="562"/>
      <c r="S182" s="562"/>
      <c r="T182" s="562"/>
    </row>
    <row r="184" spans="2:20" ht="13.5" customHeight="1">
      <c r="B184" s="604"/>
      <c r="C184" s="384" t="s">
        <v>703</v>
      </c>
      <c r="D184" s="562" t="s">
        <v>704</v>
      </c>
      <c r="E184" s="562"/>
      <c r="F184" s="562"/>
      <c r="G184" s="562"/>
      <c r="H184" s="562"/>
      <c r="I184" s="562"/>
      <c r="J184" s="562"/>
      <c r="K184" s="562"/>
      <c r="L184" s="562"/>
      <c r="M184" s="562"/>
      <c r="N184" s="562"/>
      <c r="O184" s="562"/>
      <c r="P184" s="562"/>
      <c r="Q184" s="562"/>
      <c r="R184" s="562"/>
      <c r="S184" s="562"/>
      <c r="T184" s="562"/>
    </row>
    <row r="185" spans="2:20">
      <c r="B185" s="604"/>
      <c r="C185" s="384"/>
      <c r="D185" s="562"/>
      <c r="E185" s="562"/>
      <c r="F185" s="562"/>
      <c r="G185" s="562"/>
      <c r="H185" s="562"/>
      <c r="I185" s="562"/>
      <c r="J185" s="562"/>
      <c r="K185" s="562"/>
      <c r="L185" s="562"/>
      <c r="M185" s="562"/>
      <c r="N185" s="562"/>
      <c r="O185" s="562"/>
      <c r="P185" s="562"/>
      <c r="Q185" s="562"/>
      <c r="R185" s="562"/>
      <c r="S185" s="562"/>
      <c r="T185" s="562"/>
    </row>
    <row r="187" spans="2:20">
      <c r="C187" s="109" t="s">
        <v>705</v>
      </c>
      <c r="D187" s="566" t="s">
        <v>706</v>
      </c>
      <c r="E187" s="566"/>
      <c r="F187" s="566"/>
      <c r="G187" s="566"/>
      <c r="H187" s="566"/>
      <c r="I187" s="566"/>
      <c r="J187" s="566"/>
      <c r="K187" s="566"/>
      <c r="L187" s="566"/>
      <c r="M187" s="566"/>
      <c r="N187" s="566"/>
      <c r="O187" s="566"/>
      <c r="P187" s="566"/>
      <c r="Q187" s="566"/>
      <c r="R187" s="566"/>
      <c r="S187" s="566"/>
      <c r="T187" s="566"/>
    </row>
    <row r="188" spans="2:20">
      <c r="D188" s="566"/>
      <c r="E188" s="566"/>
      <c r="F188" s="566"/>
      <c r="G188" s="566"/>
      <c r="H188" s="566"/>
      <c r="I188" s="566"/>
      <c r="J188" s="566"/>
      <c r="K188" s="566"/>
      <c r="L188" s="566"/>
      <c r="M188" s="566"/>
      <c r="N188" s="566"/>
      <c r="O188" s="566"/>
      <c r="P188" s="566"/>
      <c r="Q188" s="566"/>
      <c r="R188" s="566"/>
      <c r="S188" s="566"/>
      <c r="T188" s="566"/>
    </row>
    <row r="189" spans="2:20" ht="13.5" customHeight="1">
      <c r="C189" s="605"/>
      <c r="D189" s="565" t="s">
        <v>707</v>
      </c>
      <c r="E189" s="565"/>
      <c r="F189" s="565"/>
      <c r="G189" s="565"/>
      <c r="H189" s="606"/>
      <c r="I189" s="606"/>
      <c r="J189" s="607" t="s">
        <v>708</v>
      </c>
      <c r="K189" s="385"/>
      <c r="L189" s="385"/>
      <c r="M189" s="385"/>
      <c r="N189" s="385"/>
      <c r="O189" s="385"/>
      <c r="P189" s="385"/>
      <c r="Q189" s="385"/>
      <c r="R189" s="385"/>
      <c r="S189" s="385"/>
    </row>
    <row r="190" spans="2:20">
      <c r="D190" s="565" t="s">
        <v>709</v>
      </c>
      <c r="E190" s="565"/>
      <c r="F190" s="565"/>
      <c r="G190" s="565"/>
      <c r="H190" s="606"/>
      <c r="I190" s="606"/>
      <c r="J190" s="607" t="s">
        <v>710</v>
      </c>
      <c r="K190" s="385"/>
      <c r="L190" s="608"/>
      <c r="M190" s="608"/>
      <c r="N190" s="608"/>
      <c r="O190" s="608"/>
      <c r="P190" s="385"/>
      <c r="Q190" s="385"/>
      <c r="R190" s="385"/>
      <c r="S190" s="385"/>
    </row>
    <row r="191" spans="2:20">
      <c r="D191" s="565" t="s">
        <v>711</v>
      </c>
      <c r="E191" s="565"/>
      <c r="F191" s="565"/>
      <c r="G191" s="565"/>
      <c r="H191" s="609"/>
      <c r="I191" s="609"/>
      <c r="J191" s="607" t="s">
        <v>712</v>
      </c>
      <c r="K191" s="608"/>
      <c r="L191" s="607"/>
      <c r="M191" s="607"/>
      <c r="N191" s="607"/>
      <c r="O191" s="607"/>
      <c r="P191" s="596"/>
      <c r="Q191" s="596"/>
      <c r="R191" s="596"/>
      <c r="S191" s="596"/>
    </row>
    <row r="192" spans="2:20">
      <c r="D192" s="565" t="s">
        <v>713</v>
      </c>
      <c r="E192" s="565"/>
      <c r="F192" s="565"/>
      <c r="G192" s="565"/>
      <c r="H192" s="606"/>
      <c r="I192" s="606"/>
      <c r="J192" s="607" t="s">
        <v>714</v>
      </c>
      <c r="K192" s="385"/>
      <c r="M192" s="607"/>
      <c r="N192" s="607"/>
      <c r="O192" s="607"/>
      <c r="P192" s="596"/>
      <c r="Q192" s="596"/>
      <c r="R192" s="596"/>
      <c r="S192" s="596"/>
    </row>
    <row r="194" spans="2:20">
      <c r="C194" s="109" t="s">
        <v>715</v>
      </c>
      <c r="D194" s="109" t="s">
        <v>716</v>
      </c>
    </row>
    <row r="195" spans="2:20">
      <c r="P195" s="563"/>
      <c r="Q195" s="563"/>
      <c r="R195" s="563"/>
      <c r="S195" s="563"/>
      <c r="T195" s="109" t="s">
        <v>440</v>
      </c>
    </row>
    <row r="196" spans="2:20">
      <c r="P196" s="390"/>
      <c r="Q196" s="390"/>
      <c r="R196" s="390"/>
      <c r="S196" s="390"/>
    </row>
    <row r="197" spans="2:20">
      <c r="C197" s="109" t="s">
        <v>717</v>
      </c>
      <c r="D197" s="109" t="s">
        <v>718</v>
      </c>
    </row>
    <row r="198" spans="2:20">
      <c r="D198" s="109" t="s">
        <v>441</v>
      </c>
      <c r="H198" s="109" t="s">
        <v>442</v>
      </c>
      <c r="P198" s="563"/>
      <c r="Q198" s="563"/>
      <c r="R198" s="563"/>
      <c r="S198" s="563"/>
      <c r="T198" s="109" t="s">
        <v>440</v>
      </c>
    </row>
    <row r="199" spans="2:20">
      <c r="P199" s="390"/>
      <c r="Q199" s="390"/>
      <c r="R199" s="390"/>
      <c r="S199" s="390"/>
    </row>
    <row r="200" spans="2:20">
      <c r="C200" s="109" t="s">
        <v>719</v>
      </c>
      <c r="D200" s="109" t="s">
        <v>720</v>
      </c>
      <c r="P200" s="390"/>
      <c r="Q200" s="390"/>
      <c r="R200" s="390"/>
      <c r="S200" s="390"/>
    </row>
    <row r="201" spans="2:20">
      <c r="D201" s="566" t="s">
        <v>721</v>
      </c>
      <c r="E201" s="566"/>
      <c r="F201" s="566"/>
      <c r="G201" s="566"/>
      <c r="H201" s="566"/>
      <c r="I201" s="566"/>
      <c r="J201" s="566"/>
      <c r="K201" s="566"/>
      <c r="L201" s="566"/>
      <c r="M201" s="566"/>
      <c r="N201" s="566"/>
      <c r="O201" s="566"/>
      <c r="P201" s="566"/>
      <c r="Q201" s="566"/>
      <c r="R201" s="566"/>
      <c r="S201" s="566"/>
      <c r="T201" s="566"/>
    </row>
    <row r="202" spans="2:20">
      <c r="D202" s="566"/>
      <c r="E202" s="566"/>
      <c r="F202" s="566"/>
      <c r="G202" s="566"/>
      <c r="H202" s="566"/>
      <c r="I202" s="566"/>
      <c r="J202" s="566"/>
      <c r="K202" s="566"/>
      <c r="L202" s="566"/>
      <c r="M202" s="566"/>
      <c r="N202" s="566"/>
      <c r="O202" s="566"/>
      <c r="P202" s="566"/>
      <c r="Q202" s="566"/>
      <c r="R202" s="566"/>
      <c r="S202" s="566"/>
      <c r="T202" s="566"/>
    </row>
    <row r="203" spans="2:20">
      <c r="D203" s="566"/>
      <c r="E203" s="566"/>
      <c r="F203" s="566"/>
      <c r="G203" s="566"/>
      <c r="H203" s="566"/>
      <c r="I203" s="566"/>
      <c r="J203" s="566"/>
      <c r="K203" s="566"/>
      <c r="L203" s="566"/>
      <c r="M203" s="566"/>
      <c r="N203" s="566"/>
      <c r="O203" s="566"/>
      <c r="P203" s="566"/>
      <c r="Q203" s="566"/>
      <c r="R203" s="566"/>
      <c r="S203" s="566"/>
      <c r="T203" s="566"/>
    </row>
    <row r="205" spans="2:20">
      <c r="B205" s="567" t="s">
        <v>722</v>
      </c>
      <c r="C205" s="109" t="s">
        <v>723</v>
      </c>
      <c r="P205" s="389"/>
      <c r="Q205" s="389"/>
      <c r="R205" s="389"/>
      <c r="S205" s="389"/>
    </row>
    <row r="206" spans="2:20">
      <c r="C206" s="109" t="s">
        <v>581</v>
      </c>
      <c r="D206" s="109" t="s">
        <v>724</v>
      </c>
      <c r="P206" s="389"/>
      <c r="Q206" s="389"/>
      <c r="R206" s="389"/>
      <c r="S206" s="389"/>
    </row>
    <row r="207" spans="2:20">
      <c r="D207" s="109" t="s">
        <v>725</v>
      </c>
      <c r="P207" s="389"/>
      <c r="Q207" s="389"/>
      <c r="R207" s="389"/>
      <c r="S207" s="389"/>
    </row>
    <row r="208" spans="2:20">
      <c r="D208" s="177"/>
      <c r="E208" s="177"/>
      <c r="F208" s="177"/>
      <c r="G208" s="177"/>
      <c r="H208" s="177"/>
      <c r="I208" s="177"/>
      <c r="J208" s="177"/>
      <c r="K208" s="177"/>
    </row>
    <row r="209" spans="2:21">
      <c r="C209" s="109" t="s">
        <v>726</v>
      </c>
      <c r="D209" s="109" t="s">
        <v>727</v>
      </c>
    </row>
    <row r="210" spans="2:21">
      <c r="D210" s="109" t="s">
        <v>728</v>
      </c>
      <c r="P210" s="389"/>
      <c r="Q210" s="389"/>
      <c r="R210" s="389"/>
      <c r="S210" s="389"/>
    </row>
    <row r="212" spans="2:21">
      <c r="C212" s="109" t="s">
        <v>729</v>
      </c>
      <c r="D212" s="109" t="s">
        <v>730</v>
      </c>
    </row>
    <row r="213" spans="2:21" ht="13.5" customHeight="1">
      <c r="D213" s="610" t="s">
        <v>731</v>
      </c>
      <c r="E213" s="568"/>
      <c r="F213" s="568"/>
      <c r="G213" s="568"/>
      <c r="H213" s="568"/>
      <c r="I213" s="568"/>
      <c r="J213" s="568"/>
      <c r="K213" s="568"/>
      <c r="L213" s="568"/>
      <c r="M213" s="568"/>
      <c r="N213" s="568"/>
      <c r="O213" s="568"/>
      <c r="P213" s="568"/>
      <c r="Q213" s="568"/>
      <c r="R213" s="568"/>
      <c r="S213" s="568"/>
      <c r="T213" s="568"/>
    </row>
    <row r="215" spans="2:21" ht="13.5" customHeight="1">
      <c r="B215" s="611"/>
      <c r="C215" s="568" t="s">
        <v>703</v>
      </c>
      <c r="D215" s="561" t="s">
        <v>732</v>
      </c>
      <c r="E215" s="561"/>
      <c r="F215" s="561"/>
      <c r="G215" s="561"/>
      <c r="H215" s="561"/>
      <c r="I215" s="561"/>
      <c r="J215" s="561"/>
      <c r="K215" s="561"/>
      <c r="L215" s="561"/>
      <c r="M215" s="561"/>
      <c r="N215" s="561"/>
      <c r="O215" s="561"/>
      <c r="P215" s="561"/>
      <c r="Q215" s="561"/>
      <c r="R215" s="561"/>
      <c r="S215" s="561"/>
      <c r="T215" s="561"/>
    </row>
    <row r="216" spans="2:21">
      <c r="B216" s="604"/>
      <c r="C216" s="568"/>
      <c r="D216" s="561"/>
      <c r="E216" s="561"/>
      <c r="F216" s="561"/>
      <c r="G216" s="561"/>
      <c r="H216" s="561"/>
      <c r="I216" s="561"/>
      <c r="J216" s="561"/>
      <c r="K216" s="561"/>
      <c r="L216" s="561"/>
      <c r="M216" s="561"/>
      <c r="N216" s="561"/>
      <c r="O216" s="561"/>
      <c r="P216" s="561"/>
      <c r="Q216" s="561"/>
      <c r="R216" s="561"/>
      <c r="S216" s="561"/>
      <c r="T216" s="561"/>
    </row>
    <row r="217" spans="2:21">
      <c r="P217" s="563"/>
      <c r="Q217" s="563"/>
      <c r="R217" s="563"/>
      <c r="S217" s="563"/>
      <c r="T217" s="109" t="s">
        <v>440</v>
      </c>
    </row>
    <row r="219" spans="2:21" ht="13.5" customHeight="1">
      <c r="C219" s="177" t="s">
        <v>705</v>
      </c>
      <c r="D219" s="566" t="s">
        <v>733</v>
      </c>
      <c r="E219" s="566"/>
      <c r="F219" s="566"/>
      <c r="G219" s="566"/>
      <c r="H219" s="566"/>
      <c r="I219" s="566"/>
      <c r="J219" s="566"/>
      <c r="K219" s="566"/>
      <c r="L219" s="566"/>
      <c r="M219" s="566"/>
      <c r="N219" s="566"/>
      <c r="O219" s="566"/>
      <c r="P219" s="566"/>
      <c r="Q219" s="566"/>
      <c r="R219" s="566"/>
      <c r="S219" s="566"/>
      <c r="T219" s="566"/>
      <c r="U219" s="382"/>
    </row>
    <row r="220" spans="2:21" ht="13.5" customHeight="1">
      <c r="C220" s="177"/>
      <c r="D220" s="566"/>
      <c r="E220" s="566"/>
      <c r="F220" s="566"/>
      <c r="G220" s="566"/>
      <c r="H220" s="566"/>
      <c r="I220" s="566"/>
      <c r="J220" s="566"/>
      <c r="K220" s="566"/>
      <c r="L220" s="566"/>
      <c r="M220" s="566"/>
      <c r="N220" s="566"/>
      <c r="O220" s="566"/>
      <c r="P220" s="566"/>
      <c r="Q220" s="566"/>
      <c r="R220" s="566"/>
      <c r="S220" s="566"/>
      <c r="T220" s="566"/>
      <c r="U220" s="382"/>
    </row>
    <row r="221" spans="2:21">
      <c r="D221" s="381" t="s">
        <v>734</v>
      </c>
      <c r="E221" s="612"/>
      <c r="F221" s="612"/>
      <c r="G221" s="612"/>
      <c r="H221" s="612"/>
      <c r="I221" s="613"/>
      <c r="J221" s="614"/>
      <c r="K221" s="612"/>
      <c r="L221" s="612"/>
      <c r="M221" s="612"/>
      <c r="N221" s="612"/>
      <c r="O221" s="612"/>
      <c r="P221" s="563"/>
      <c r="Q221" s="563"/>
      <c r="R221" s="563"/>
      <c r="S221" s="563"/>
      <c r="T221" s="109" t="s">
        <v>440</v>
      </c>
      <c r="U221" s="382"/>
    </row>
    <row r="222" spans="2:21">
      <c r="C222" s="612"/>
      <c r="D222" s="381" t="s">
        <v>735</v>
      </c>
      <c r="E222" s="612"/>
      <c r="F222" s="612"/>
      <c r="G222" s="612"/>
      <c r="H222" s="612"/>
      <c r="I222" s="613"/>
      <c r="J222" s="614"/>
      <c r="K222" s="612"/>
      <c r="L222" s="612"/>
      <c r="M222" s="612"/>
      <c r="N222" s="612"/>
      <c r="O222" s="612"/>
      <c r="P222" s="563"/>
      <c r="Q222" s="563"/>
      <c r="R222" s="563"/>
      <c r="S222" s="563"/>
      <c r="T222" s="109" t="s">
        <v>440</v>
      </c>
      <c r="U222" s="382"/>
    </row>
    <row r="223" spans="2:21">
      <c r="C223" s="612"/>
      <c r="D223" s="381" t="s">
        <v>736</v>
      </c>
      <c r="E223" s="612"/>
      <c r="F223" s="612"/>
      <c r="G223" s="612"/>
      <c r="H223" s="612"/>
      <c r="I223" s="615"/>
      <c r="J223" s="614"/>
      <c r="K223" s="612"/>
      <c r="L223" s="612"/>
      <c r="M223" s="612"/>
      <c r="N223" s="612"/>
      <c r="O223" s="612"/>
      <c r="P223" s="563"/>
      <c r="Q223" s="563"/>
      <c r="R223" s="563"/>
      <c r="S223" s="563"/>
      <c r="T223" s="109" t="s">
        <v>440</v>
      </c>
      <c r="U223" s="382"/>
    </row>
    <row r="224" spans="2:21">
      <c r="C224" s="612"/>
      <c r="D224" s="381" t="s">
        <v>737</v>
      </c>
      <c r="E224" s="612"/>
      <c r="F224" s="612"/>
      <c r="G224" s="612"/>
      <c r="H224" s="612"/>
      <c r="I224" s="613"/>
      <c r="J224" s="614"/>
      <c r="K224" s="612"/>
      <c r="L224" s="612"/>
      <c r="M224" s="612"/>
      <c r="N224" s="612"/>
      <c r="O224" s="612"/>
      <c r="P224" s="563"/>
      <c r="Q224" s="563"/>
      <c r="R224" s="563"/>
      <c r="S224" s="563"/>
      <c r="T224" s="109" t="s">
        <v>440</v>
      </c>
      <c r="U224" s="382"/>
    </row>
    <row r="225" spans="3:21">
      <c r="C225" s="612"/>
      <c r="D225" s="381" t="s">
        <v>738</v>
      </c>
      <c r="E225" s="612"/>
      <c r="F225" s="612"/>
      <c r="G225" s="612"/>
      <c r="H225" s="612"/>
      <c r="I225" s="613"/>
      <c r="J225" s="614"/>
      <c r="K225" s="612"/>
      <c r="L225" s="612"/>
      <c r="M225" s="612"/>
      <c r="N225" s="612"/>
      <c r="O225" s="612"/>
      <c r="P225" s="563"/>
      <c r="Q225" s="563"/>
      <c r="R225" s="563"/>
      <c r="S225" s="563"/>
      <c r="T225" s="109" t="s">
        <v>440</v>
      </c>
      <c r="U225" s="382"/>
    </row>
    <row r="226" spans="3:21">
      <c r="C226" s="612"/>
      <c r="D226" s="381" t="s">
        <v>739</v>
      </c>
      <c r="E226" s="612"/>
      <c r="F226" s="612"/>
      <c r="G226" s="612"/>
      <c r="H226" s="612"/>
      <c r="I226" s="613"/>
      <c r="J226" s="614"/>
      <c r="K226" s="612"/>
      <c r="L226" s="612"/>
      <c r="M226" s="612"/>
      <c r="N226" s="612"/>
      <c r="O226" s="612"/>
      <c r="P226" s="563"/>
      <c r="Q226" s="563"/>
      <c r="R226" s="563"/>
      <c r="S226" s="563"/>
      <c r="T226" s="109" t="s">
        <v>440</v>
      </c>
      <c r="U226" s="382"/>
    </row>
    <row r="227" spans="3:21">
      <c r="C227" s="612"/>
      <c r="D227" s="381"/>
      <c r="E227" s="612"/>
      <c r="F227" s="612"/>
      <c r="G227" s="612"/>
      <c r="H227" s="612"/>
      <c r="I227" s="613"/>
      <c r="J227" s="614"/>
      <c r="K227" s="612"/>
      <c r="L227" s="612"/>
      <c r="M227" s="612"/>
      <c r="N227" s="612"/>
      <c r="O227" s="612"/>
      <c r="P227" s="390"/>
      <c r="Q227" s="390"/>
      <c r="R227" s="390"/>
      <c r="S227" s="390"/>
      <c r="U227" s="382"/>
    </row>
    <row r="228" spans="3:21">
      <c r="C228" s="392" t="s">
        <v>740</v>
      </c>
      <c r="D228" s="566" t="s">
        <v>741</v>
      </c>
      <c r="E228" s="566"/>
      <c r="F228" s="566"/>
      <c r="G228" s="566"/>
      <c r="H228" s="566"/>
      <c r="I228" s="566"/>
      <c r="J228" s="566"/>
      <c r="K228" s="566"/>
      <c r="L228" s="566"/>
      <c r="M228" s="566"/>
      <c r="N228" s="566"/>
      <c r="O228" s="566"/>
      <c r="P228" s="566"/>
      <c r="Q228" s="566"/>
      <c r="R228" s="566"/>
      <c r="S228" s="566"/>
      <c r="T228" s="566"/>
      <c r="U228" s="382"/>
    </row>
    <row r="229" spans="3:21">
      <c r="C229" s="392"/>
      <c r="D229" s="566"/>
      <c r="E229" s="566"/>
      <c r="F229" s="566"/>
      <c r="G229" s="566"/>
      <c r="H229" s="566"/>
      <c r="I229" s="566"/>
      <c r="J229" s="566"/>
      <c r="K229" s="566"/>
      <c r="L229" s="566"/>
      <c r="M229" s="566"/>
      <c r="N229" s="566"/>
      <c r="O229" s="566"/>
      <c r="P229" s="566"/>
      <c r="Q229" s="566"/>
      <c r="R229" s="566"/>
      <c r="S229" s="566"/>
      <c r="T229" s="566"/>
      <c r="U229" s="382"/>
    </row>
    <row r="230" spans="3:21">
      <c r="C230" s="392"/>
      <c r="D230" s="381"/>
      <c r="E230" s="392"/>
      <c r="F230" s="392"/>
      <c r="G230" s="392"/>
      <c r="H230" s="392"/>
      <c r="I230" s="613"/>
      <c r="J230" s="614"/>
      <c r="K230" s="392"/>
      <c r="L230" s="392"/>
      <c r="M230" s="392"/>
      <c r="N230" s="392"/>
      <c r="O230" s="392"/>
      <c r="P230" s="563"/>
      <c r="Q230" s="563"/>
      <c r="R230" s="563"/>
      <c r="S230" s="563"/>
      <c r="T230" s="109" t="s">
        <v>440</v>
      </c>
      <c r="U230" s="382"/>
    </row>
    <row r="231" spans="3:21">
      <c r="C231" s="392"/>
      <c r="D231" s="381"/>
      <c r="E231" s="392"/>
      <c r="F231" s="392"/>
      <c r="G231" s="392"/>
      <c r="H231" s="392"/>
      <c r="I231" s="613"/>
      <c r="J231" s="614"/>
      <c r="K231" s="392"/>
      <c r="L231" s="392"/>
      <c r="M231" s="392"/>
      <c r="N231" s="392"/>
      <c r="O231" s="392"/>
      <c r="P231" s="390"/>
      <c r="Q231" s="390"/>
      <c r="R231" s="390"/>
      <c r="S231" s="390"/>
      <c r="U231" s="382"/>
    </row>
    <row r="232" spans="3:21">
      <c r="C232" s="392" t="s">
        <v>742</v>
      </c>
      <c r="D232" s="566" t="s">
        <v>743</v>
      </c>
      <c r="E232" s="566"/>
      <c r="F232" s="566"/>
      <c r="G232" s="566"/>
      <c r="H232" s="566"/>
      <c r="I232" s="566"/>
      <c r="J232" s="566"/>
      <c r="K232" s="566"/>
      <c r="L232" s="566"/>
      <c r="M232" s="566"/>
      <c r="N232" s="566"/>
      <c r="O232" s="566"/>
      <c r="P232" s="566"/>
      <c r="Q232" s="566"/>
      <c r="R232" s="566"/>
      <c r="S232" s="566"/>
      <c r="T232" s="566"/>
      <c r="U232" s="382"/>
    </row>
    <row r="233" spans="3:21">
      <c r="C233" s="392"/>
      <c r="D233" s="566"/>
      <c r="E233" s="566"/>
      <c r="F233" s="566"/>
      <c r="G233" s="566"/>
      <c r="H233" s="566"/>
      <c r="I233" s="566"/>
      <c r="J233" s="566"/>
      <c r="K233" s="566"/>
      <c r="L233" s="566"/>
      <c r="M233" s="566"/>
      <c r="N233" s="566"/>
      <c r="O233" s="566"/>
      <c r="P233" s="566"/>
      <c r="Q233" s="566"/>
      <c r="R233" s="566"/>
      <c r="S233" s="566"/>
      <c r="T233" s="566"/>
      <c r="U233" s="382"/>
    </row>
    <row r="234" spans="3:21">
      <c r="C234" s="392"/>
      <c r="D234" s="566"/>
      <c r="E234" s="566"/>
      <c r="F234" s="566"/>
      <c r="G234" s="566"/>
      <c r="H234" s="566"/>
      <c r="I234" s="566"/>
      <c r="J234" s="566"/>
      <c r="K234" s="566"/>
      <c r="L234" s="566"/>
      <c r="M234" s="566"/>
      <c r="N234" s="566"/>
      <c r="O234" s="566"/>
      <c r="P234" s="566"/>
      <c r="Q234" s="566"/>
      <c r="R234" s="566"/>
      <c r="S234" s="566"/>
      <c r="T234" s="566"/>
      <c r="U234" s="382"/>
    </row>
    <row r="235" spans="3:21">
      <c r="C235" s="392"/>
      <c r="D235" s="571" t="s">
        <v>744</v>
      </c>
      <c r="E235" s="381" t="s">
        <v>745</v>
      </c>
      <c r="F235" s="392"/>
      <c r="G235" s="392"/>
      <c r="H235" s="392"/>
      <c r="I235" s="392"/>
      <c r="J235" s="392"/>
      <c r="K235" s="392"/>
      <c r="L235" s="392"/>
      <c r="M235" s="392"/>
      <c r="N235" s="392"/>
      <c r="O235" s="392"/>
      <c r="P235" s="392"/>
      <c r="Q235" s="392"/>
      <c r="R235" s="392"/>
      <c r="S235" s="392"/>
      <c r="T235" s="392"/>
      <c r="U235" s="382"/>
    </row>
    <row r="236" spans="3:21">
      <c r="C236" s="392"/>
      <c r="D236" s="571"/>
      <c r="E236" s="381" t="s">
        <v>746</v>
      </c>
      <c r="F236" s="392"/>
      <c r="G236" s="389"/>
      <c r="H236" s="389"/>
      <c r="I236" s="389"/>
      <c r="J236" s="389"/>
      <c r="L236" s="392"/>
      <c r="M236" s="381"/>
      <c r="N236" s="392"/>
      <c r="O236" s="392"/>
      <c r="P236" s="563"/>
      <c r="Q236" s="563"/>
      <c r="R236" s="563"/>
      <c r="S236" s="563"/>
      <c r="T236" s="109" t="s">
        <v>440</v>
      </c>
      <c r="U236" s="382"/>
    </row>
    <row r="237" spans="3:21">
      <c r="C237" s="392"/>
      <c r="D237" s="568"/>
      <c r="E237" s="381" t="s">
        <v>747</v>
      </c>
      <c r="F237" s="392"/>
      <c r="G237" s="389"/>
      <c r="H237" s="389"/>
      <c r="I237" s="389"/>
      <c r="J237" s="389"/>
      <c r="L237" s="392"/>
      <c r="M237" s="392"/>
      <c r="N237" s="392"/>
      <c r="O237" s="392"/>
      <c r="P237" s="563"/>
      <c r="Q237" s="563"/>
      <c r="R237" s="563"/>
      <c r="S237" s="563"/>
      <c r="T237" s="109" t="s">
        <v>440</v>
      </c>
      <c r="U237" s="382"/>
    </row>
    <row r="238" spans="3:21">
      <c r="C238" s="392"/>
      <c r="D238" s="568"/>
      <c r="E238" s="381" t="s">
        <v>748</v>
      </c>
      <c r="F238" s="392"/>
      <c r="G238" s="392"/>
      <c r="H238" s="392"/>
      <c r="I238" s="392"/>
      <c r="J238" s="392"/>
      <c r="K238" s="392"/>
      <c r="L238" s="392"/>
      <c r="M238" s="392"/>
      <c r="N238" s="392"/>
      <c r="O238" s="392"/>
      <c r="P238" s="563"/>
      <c r="Q238" s="563"/>
      <c r="R238" s="563"/>
      <c r="S238" s="563"/>
      <c r="T238" s="109" t="s">
        <v>440</v>
      </c>
      <c r="U238" s="382"/>
    </row>
    <row r="239" spans="3:21">
      <c r="C239" s="392"/>
      <c r="D239" s="568"/>
      <c r="E239" s="392"/>
      <c r="F239" s="392"/>
      <c r="G239" s="392"/>
      <c r="H239" s="392"/>
      <c r="I239" s="392"/>
      <c r="J239" s="392"/>
      <c r="K239" s="392"/>
      <c r="L239" s="392"/>
      <c r="M239" s="392"/>
      <c r="N239" s="392"/>
      <c r="O239" s="392"/>
      <c r="P239" s="392"/>
      <c r="Q239" s="392"/>
      <c r="R239" s="392"/>
      <c r="S239" s="392"/>
      <c r="T239" s="392"/>
      <c r="U239" s="382"/>
    </row>
    <row r="240" spans="3:21">
      <c r="C240" s="392"/>
      <c r="D240" s="109" t="s">
        <v>641</v>
      </c>
      <c r="E240" s="381" t="s">
        <v>749</v>
      </c>
      <c r="F240" s="392"/>
      <c r="G240" s="392"/>
      <c r="H240" s="392"/>
      <c r="I240" s="392"/>
      <c r="J240" s="392"/>
      <c r="K240" s="392"/>
      <c r="L240" s="392"/>
      <c r="M240" s="392"/>
      <c r="N240" s="392"/>
      <c r="O240" s="392"/>
      <c r="P240" s="392"/>
      <c r="Q240" s="392"/>
      <c r="R240" s="392"/>
      <c r="S240" s="392"/>
      <c r="T240" s="392"/>
      <c r="U240" s="382"/>
    </row>
    <row r="241" spans="2:21">
      <c r="C241" s="392"/>
      <c r="E241" s="381" t="s">
        <v>750</v>
      </c>
      <c r="F241" s="392"/>
      <c r="G241" s="389"/>
      <c r="H241" s="389"/>
      <c r="I241" s="389"/>
      <c r="J241" s="389"/>
      <c r="L241" s="392"/>
      <c r="M241" s="381"/>
      <c r="N241" s="392"/>
      <c r="O241" s="392"/>
      <c r="P241" s="563"/>
      <c r="Q241" s="563"/>
      <c r="R241" s="563"/>
      <c r="S241" s="563"/>
      <c r="T241" s="109" t="s">
        <v>440</v>
      </c>
      <c r="U241" s="382"/>
    </row>
    <row r="242" spans="2:21">
      <c r="C242" s="392"/>
      <c r="E242" s="381" t="s">
        <v>751</v>
      </c>
      <c r="F242" s="392"/>
      <c r="G242" s="389"/>
      <c r="H242" s="389"/>
      <c r="I242" s="389"/>
      <c r="J242" s="389"/>
      <c r="L242" s="392"/>
      <c r="M242" s="392"/>
      <c r="N242" s="392"/>
      <c r="O242" s="392"/>
      <c r="P242" s="563"/>
      <c r="Q242" s="563"/>
      <c r="R242" s="563"/>
      <c r="S242" s="563"/>
      <c r="T242" s="109" t="s">
        <v>440</v>
      </c>
      <c r="U242" s="382"/>
    </row>
    <row r="243" spans="2:21">
      <c r="C243" s="392"/>
      <c r="E243" s="381" t="s">
        <v>748</v>
      </c>
      <c r="F243" s="392"/>
      <c r="G243" s="392"/>
      <c r="H243" s="392"/>
      <c r="I243" s="392"/>
      <c r="J243" s="392"/>
      <c r="K243" s="392"/>
      <c r="L243" s="392"/>
      <c r="M243" s="392"/>
      <c r="N243" s="392"/>
      <c r="O243" s="392"/>
      <c r="P243" s="563"/>
      <c r="Q243" s="563"/>
      <c r="R243" s="563"/>
      <c r="S243" s="563"/>
      <c r="T243" s="109" t="s">
        <v>440</v>
      </c>
      <c r="U243" s="382"/>
    </row>
    <row r="244" spans="2:21">
      <c r="C244" s="392"/>
      <c r="E244" s="381"/>
      <c r="F244" s="392"/>
      <c r="G244" s="392"/>
      <c r="H244" s="392"/>
      <c r="I244" s="392"/>
      <c r="J244" s="392"/>
      <c r="K244" s="392"/>
      <c r="L244" s="392"/>
      <c r="M244" s="392"/>
      <c r="N244" s="392"/>
      <c r="O244" s="392"/>
      <c r="P244" s="390"/>
      <c r="Q244" s="390"/>
      <c r="R244" s="390"/>
      <c r="S244" s="390"/>
      <c r="U244" s="382"/>
    </row>
    <row r="245" spans="2:21">
      <c r="C245" s="392"/>
      <c r="D245" s="109" t="s">
        <v>752</v>
      </c>
      <c r="E245" s="381" t="s">
        <v>753</v>
      </c>
      <c r="F245" s="392"/>
      <c r="G245" s="392"/>
      <c r="H245" s="392"/>
      <c r="I245" s="392"/>
      <c r="J245" s="392"/>
      <c r="K245" s="392"/>
      <c r="L245" s="392"/>
      <c r="M245" s="392"/>
      <c r="N245" s="392"/>
      <c r="O245" s="392"/>
      <c r="P245" s="390"/>
      <c r="Q245" s="390"/>
      <c r="R245" s="390"/>
      <c r="S245" s="390"/>
      <c r="U245" s="382"/>
    </row>
    <row r="246" spans="2:21">
      <c r="C246" s="392"/>
      <c r="E246" s="381" t="s">
        <v>754</v>
      </c>
      <c r="F246" s="392"/>
      <c r="G246" s="389"/>
      <c r="H246" s="389"/>
      <c r="I246" s="389"/>
      <c r="J246" s="389"/>
      <c r="L246" s="392"/>
      <c r="M246" s="381"/>
      <c r="N246" s="392"/>
      <c r="O246" s="392"/>
      <c r="P246" s="563"/>
      <c r="Q246" s="563"/>
      <c r="R246" s="563"/>
      <c r="S246" s="563"/>
      <c r="T246" s="109" t="s">
        <v>440</v>
      </c>
      <c r="U246" s="382"/>
    </row>
    <row r="247" spans="2:21">
      <c r="C247" s="392"/>
      <c r="E247" s="381" t="s">
        <v>747</v>
      </c>
      <c r="F247" s="392"/>
      <c r="G247" s="389"/>
      <c r="H247" s="389"/>
      <c r="I247" s="389"/>
      <c r="J247" s="389"/>
      <c r="L247" s="392"/>
      <c r="M247" s="392"/>
      <c r="N247" s="392"/>
      <c r="O247" s="392"/>
      <c r="P247" s="563"/>
      <c r="Q247" s="563"/>
      <c r="R247" s="563"/>
      <c r="S247" s="563"/>
      <c r="T247" s="109" t="s">
        <v>440</v>
      </c>
      <c r="U247" s="382"/>
    </row>
    <row r="248" spans="2:21">
      <c r="C248" s="392"/>
      <c r="E248" s="381" t="s">
        <v>755</v>
      </c>
      <c r="F248" s="392"/>
      <c r="G248" s="392"/>
      <c r="H248" s="392"/>
      <c r="I248" s="392"/>
      <c r="J248" s="392"/>
      <c r="K248" s="392"/>
      <c r="L248" s="392"/>
      <c r="M248" s="392"/>
      <c r="N248" s="392"/>
      <c r="O248" s="392"/>
      <c r="P248" s="563"/>
      <c r="Q248" s="563"/>
      <c r="R248" s="563"/>
      <c r="S248" s="563"/>
      <c r="T248" s="109" t="s">
        <v>440</v>
      </c>
      <c r="U248" s="382"/>
    </row>
    <row r="249" spans="2:21">
      <c r="C249" s="392"/>
      <c r="E249" s="381"/>
      <c r="F249" s="392"/>
      <c r="G249" s="392"/>
      <c r="H249" s="392"/>
      <c r="I249" s="392"/>
      <c r="J249" s="392"/>
      <c r="K249" s="392"/>
      <c r="L249" s="392"/>
      <c r="M249" s="392"/>
      <c r="N249" s="392"/>
      <c r="O249" s="392"/>
      <c r="P249" s="390"/>
      <c r="Q249" s="390"/>
      <c r="R249" s="390"/>
      <c r="S249" s="390"/>
      <c r="U249" s="382"/>
    </row>
    <row r="250" spans="2:21">
      <c r="C250" s="392" t="s">
        <v>719</v>
      </c>
      <c r="D250" s="109" t="s">
        <v>756</v>
      </c>
      <c r="E250" s="381"/>
      <c r="F250" s="392"/>
      <c r="G250" s="392"/>
      <c r="H250" s="392"/>
      <c r="I250" s="392"/>
      <c r="J250" s="392"/>
      <c r="K250" s="392"/>
      <c r="L250" s="392"/>
      <c r="M250" s="392"/>
      <c r="N250" s="392"/>
      <c r="O250" s="392"/>
      <c r="P250" s="390"/>
      <c r="Q250" s="390"/>
      <c r="R250" s="390"/>
      <c r="S250" s="390"/>
      <c r="U250" s="382"/>
    </row>
    <row r="251" spans="2:21">
      <c r="P251" s="390"/>
      <c r="Q251" s="390"/>
      <c r="R251" s="390"/>
      <c r="S251" s="390"/>
    </row>
    <row r="252" spans="2:21">
      <c r="B252" s="567" t="s">
        <v>757</v>
      </c>
      <c r="C252" s="109" t="s">
        <v>758</v>
      </c>
      <c r="P252" s="390"/>
      <c r="Q252" s="390"/>
      <c r="R252" s="390"/>
      <c r="S252" s="390"/>
    </row>
    <row r="253" spans="2:21">
      <c r="C253" s="109" t="s">
        <v>759</v>
      </c>
    </row>
    <row r="254" spans="2:21">
      <c r="D254" s="109" t="s">
        <v>760</v>
      </c>
      <c r="E254" s="109" t="s">
        <v>761</v>
      </c>
    </row>
    <row r="255" spans="2:21">
      <c r="C255" s="568"/>
      <c r="D255" s="568"/>
      <c r="E255" s="561" t="s">
        <v>762</v>
      </c>
      <c r="F255" s="561"/>
      <c r="G255" s="561"/>
      <c r="H255" s="561"/>
      <c r="I255" s="561"/>
      <c r="J255" s="561"/>
      <c r="K255" s="561"/>
      <c r="L255" s="561"/>
      <c r="M255" s="561"/>
      <c r="N255" s="561"/>
      <c r="O255" s="561"/>
      <c r="P255" s="561"/>
      <c r="Q255" s="561"/>
      <c r="R255" s="561"/>
      <c r="S255" s="561"/>
      <c r="T255" s="561"/>
    </row>
    <row r="256" spans="2:21">
      <c r="C256" s="568"/>
      <c r="E256" s="561"/>
      <c r="F256" s="561"/>
      <c r="G256" s="561"/>
      <c r="H256" s="561"/>
      <c r="I256" s="561"/>
      <c r="J256" s="561"/>
      <c r="K256" s="561"/>
      <c r="L256" s="561"/>
      <c r="M256" s="561"/>
      <c r="N256" s="561"/>
      <c r="O256" s="561"/>
      <c r="P256" s="561"/>
      <c r="Q256" s="561"/>
      <c r="R256" s="561"/>
      <c r="S256" s="561"/>
      <c r="T256" s="561"/>
    </row>
    <row r="257" spans="2:27">
      <c r="C257" s="568"/>
      <c r="D257" s="571" t="s">
        <v>655</v>
      </c>
      <c r="E257" s="571" t="s">
        <v>763</v>
      </c>
      <c r="F257" s="568"/>
      <c r="G257" s="568"/>
      <c r="H257" s="568"/>
      <c r="I257" s="568"/>
      <c r="J257" s="568"/>
      <c r="K257" s="568"/>
      <c r="L257" s="568"/>
      <c r="M257" s="568"/>
      <c r="N257" s="568"/>
      <c r="O257" s="568"/>
      <c r="P257" s="568"/>
      <c r="Q257" s="568"/>
      <c r="R257" s="568"/>
      <c r="S257" s="568"/>
      <c r="T257" s="568"/>
    </row>
    <row r="258" spans="2:27">
      <c r="C258" s="568"/>
      <c r="D258" s="568"/>
      <c r="E258" s="610" t="s">
        <v>764</v>
      </c>
      <c r="F258" s="568"/>
      <c r="G258" s="568"/>
      <c r="H258" s="568"/>
      <c r="I258" s="568"/>
      <c r="J258" s="568"/>
      <c r="K258" s="568"/>
      <c r="L258" s="568"/>
      <c r="M258" s="568"/>
      <c r="N258" s="568"/>
      <c r="O258" s="568"/>
      <c r="P258" s="568"/>
      <c r="Q258" s="568"/>
      <c r="R258" s="568"/>
      <c r="S258" s="568"/>
      <c r="T258" s="568"/>
    </row>
    <row r="259" spans="2:27">
      <c r="C259" s="568"/>
      <c r="D259" s="568"/>
      <c r="E259" s="610"/>
      <c r="F259" s="568"/>
      <c r="G259" s="568"/>
      <c r="H259" s="568"/>
      <c r="I259" s="568"/>
      <c r="J259" s="568"/>
      <c r="K259" s="568"/>
      <c r="L259" s="568"/>
      <c r="M259" s="568"/>
      <c r="N259" s="568"/>
      <c r="O259" s="568"/>
      <c r="P259" s="568"/>
      <c r="Q259" s="568"/>
      <c r="R259" s="568"/>
      <c r="S259" s="568"/>
      <c r="T259" s="568"/>
    </row>
    <row r="260" spans="2:27">
      <c r="B260" s="567" t="s">
        <v>676</v>
      </c>
      <c r="C260" s="571" t="s">
        <v>765</v>
      </c>
      <c r="D260" s="568"/>
      <c r="E260" s="610"/>
      <c r="F260" s="568"/>
      <c r="G260" s="568"/>
      <c r="H260" s="568"/>
      <c r="I260" s="568"/>
      <c r="J260" s="568"/>
      <c r="K260" s="568"/>
      <c r="L260" s="568"/>
      <c r="M260" s="568"/>
      <c r="N260" s="568"/>
      <c r="O260" s="568"/>
      <c r="P260" s="568"/>
      <c r="Q260" s="568"/>
      <c r="R260" s="568"/>
      <c r="S260" s="568"/>
      <c r="T260" s="568"/>
    </row>
    <row r="261" spans="2:27">
      <c r="C261" s="109" t="s">
        <v>581</v>
      </c>
      <c r="D261" s="109" t="s">
        <v>766</v>
      </c>
    </row>
    <row r="262" spans="2:27">
      <c r="D262" s="109" t="s">
        <v>767</v>
      </c>
      <c r="P262" s="449"/>
      <c r="Q262" s="449"/>
      <c r="R262" s="449"/>
      <c r="S262" s="449"/>
      <c r="T262" s="177" t="s">
        <v>768</v>
      </c>
    </row>
    <row r="263" spans="2:27">
      <c r="D263" s="109" t="s">
        <v>769</v>
      </c>
      <c r="P263" s="449"/>
      <c r="Q263" s="449"/>
      <c r="R263" s="449"/>
      <c r="S263" s="449"/>
      <c r="T263" s="109" t="s">
        <v>770</v>
      </c>
      <c r="W263" s="616"/>
    </row>
    <row r="264" spans="2:27">
      <c r="D264" s="109" t="s">
        <v>766</v>
      </c>
      <c r="P264" s="452"/>
      <c r="Q264" s="452"/>
      <c r="R264" s="452"/>
      <c r="S264" s="452"/>
      <c r="T264" s="158" t="s">
        <v>771</v>
      </c>
    </row>
    <row r="265" spans="2:27">
      <c r="P265" s="390"/>
      <c r="Q265" s="390"/>
      <c r="R265" s="390"/>
      <c r="S265" s="390"/>
    </row>
    <row r="266" spans="2:27">
      <c r="C266" s="109" t="s">
        <v>655</v>
      </c>
      <c r="D266" s="109" t="s">
        <v>772</v>
      </c>
      <c r="P266" s="390"/>
      <c r="Q266" s="390"/>
      <c r="R266" s="390"/>
      <c r="S266" s="390"/>
      <c r="T266" s="617" t="s">
        <v>773</v>
      </c>
      <c r="W266" s="618"/>
      <c r="X266" s="618"/>
      <c r="Y266" s="616"/>
      <c r="Z266" s="616"/>
    </row>
    <row r="267" spans="2:27">
      <c r="C267" s="20"/>
      <c r="D267" s="619"/>
      <c r="E267" s="619"/>
      <c r="F267" s="619"/>
      <c r="G267" s="619"/>
      <c r="H267" s="619"/>
      <c r="I267" s="619"/>
      <c r="J267" s="619"/>
      <c r="K267" s="619"/>
      <c r="L267" s="619"/>
      <c r="M267" s="619"/>
      <c r="N267" s="619"/>
      <c r="O267" s="619" t="s">
        <v>774</v>
      </c>
      <c r="P267" s="619"/>
      <c r="Q267" s="619"/>
      <c r="R267" s="620" t="s">
        <v>775</v>
      </c>
      <c r="S267" s="620"/>
      <c r="T267" s="620"/>
      <c r="W267" s="616"/>
      <c r="X267" s="616"/>
      <c r="Y267" s="616"/>
      <c r="Z267" s="616"/>
    </row>
    <row r="268" spans="2:27">
      <c r="C268" s="67"/>
      <c r="D268" s="621" t="s">
        <v>776</v>
      </c>
      <c r="E268" s="622"/>
      <c r="F268" s="622"/>
      <c r="G268" s="622"/>
      <c r="H268" s="622"/>
      <c r="I268" s="622"/>
      <c r="J268" s="622"/>
      <c r="K268" s="622"/>
      <c r="L268" s="622"/>
      <c r="M268" s="622"/>
      <c r="N268" s="623"/>
      <c r="O268" s="624"/>
      <c r="P268" s="624"/>
      <c r="Q268" s="624"/>
      <c r="R268" s="624"/>
      <c r="S268" s="624"/>
      <c r="T268" s="624"/>
      <c r="W268" s="618"/>
      <c r="X268" s="618"/>
      <c r="Y268" s="616"/>
      <c r="Z268" s="616"/>
    </row>
    <row r="269" spans="2:27" ht="13.5" customHeight="1">
      <c r="C269" s="67"/>
      <c r="D269" s="621" t="s">
        <v>777</v>
      </c>
      <c r="E269" s="622"/>
      <c r="F269" s="622"/>
      <c r="G269" s="622"/>
      <c r="H269" s="622"/>
      <c r="I269" s="622"/>
      <c r="J269" s="622"/>
      <c r="K269" s="622"/>
      <c r="L269" s="622"/>
      <c r="M269" s="622"/>
      <c r="N269" s="623"/>
      <c r="O269" s="624"/>
      <c r="P269" s="624"/>
      <c r="Q269" s="624"/>
      <c r="R269" s="624"/>
      <c r="S269" s="624"/>
      <c r="T269" s="624"/>
      <c r="W269" s="618"/>
      <c r="X269" s="616"/>
      <c r="Y269" s="616"/>
      <c r="Z269" s="616"/>
      <c r="AA269" s="616"/>
    </row>
    <row r="270" spans="2:27">
      <c r="C270" s="67"/>
      <c r="D270" s="621" t="s">
        <v>778</v>
      </c>
      <c r="E270" s="622"/>
      <c r="F270" s="622"/>
      <c r="G270" s="622"/>
      <c r="H270" s="622"/>
      <c r="I270" s="622"/>
      <c r="J270" s="622"/>
      <c r="K270" s="622"/>
      <c r="L270" s="622"/>
      <c r="M270" s="622"/>
      <c r="N270" s="623"/>
      <c r="O270" s="624"/>
      <c r="P270" s="624"/>
      <c r="Q270" s="624"/>
      <c r="R270" s="624"/>
      <c r="S270" s="624"/>
      <c r="T270" s="624"/>
      <c r="W270" s="616"/>
    </row>
    <row r="271" spans="2:27" ht="13.5" customHeight="1">
      <c r="D271" s="625" t="s">
        <v>779</v>
      </c>
      <c r="E271" s="625"/>
      <c r="F271" s="625"/>
      <c r="G271" s="625"/>
      <c r="H271" s="625"/>
      <c r="I271" s="625"/>
      <c r="J271" s="625"/>
      <c r="K271" s="625"/>
      <c r="L271" s="625"/>
      <c r="M271" s="625"/>
      <c r="N271" s="625"/>
      <c r="O271" s="625"/>
      <c r="P271" s="625"/>
      <c r="Q271" s="625"/>
      <c r="R271" s="625"/>
      <c r="S271" s="625"/>
      <c r="T271" s="625"/>
      <c r="W271" s="616"/>
      <c r="X271" s="616"/>
      <c r="Y271" s="616"/>
      <c r="Z271" s="616"/>
      <c r="AA271" s="616"/>
    </row>
    <row r="272" spans="2:27">
      <c r="C272" s="386"/>
      <c r="D272" s="626"/>
      <c r="E272" s="626"/>
      <c r="F272" s="626"/>
      <c r="G272" s="626"/>
      <c r="H272" s="626"/>
      <c r="I272" s="626"/>
      <c r="J272" s="626"/>
      <c r="K272" s="626"/>
      <c r="L272" s="626"/>
      <c r="M272" s="626"/>
      <c r="N272" s="626"/>
      <c r="O272" s="626"/>
      <c r="P272" s="626"/>
      <c r="Q272" s="626"/>
      <c r="R272" s="626"/>
      <c r="S272" s="626"/>
      <c r="T272" s="626"/>
      <c r="V272" s="616"/>
      <c r="X272" s="616"/>
      <c r="Y272" s="616"/>
      <c r="Z272" s="616"/>
      <c r="AA272" s="616"/>
    </row>
    <row r="273" spans="2:28">
      <c r="V273" s="616"/>
      <c r="X273" s="616"/>
      <c r="Y273" s="616"/>
      <c r="Z273" s="616"/>
      <c r="AA273" s="616"/>
    </row>
    <row r="274" spans="2:28">
      <c r="C274" s="387" t="s">
        <v>591</v>
      </c>
      <c r="D274" s="109" t="s">
        <v>780</v>
      </c>
      <c r="V274" s="616"/>
      <c r="W274" s="616"/>
      <c r="X274" s="616"/>
      <c r="Y274" s="616"/>
      <c r="Z274" s="616"/>
      <c r="AA274" s="616"/>
    </row>
    <row r="275" spans="2:28">
      <c r="B275" s="611"/>
      <c r="D275" s="158" t="s">
        <v>778</v>
      </c>
      <c r="E275" s="158"/>
      <c r="F275" s="158"/>
      <c r="G275" s="158"/>
    </row>
    <row r="276" spans="2:28">
      <c r="B276" s="611"/>
      <c r="E276" s="158" t="s">
        <v>519</v>
      </c>
      <c r="F276" s="158"/>
      <c r="G276" s="158"/>
      <c r="H276" s="158"/>
      <c r="I276" s="158"/>
      <c r="J276" s="158"/>
      <c r="K276" s="158"/>
      <c r="L276" s="158"/>
      <c r="M276" s="627"/>
      <c r="N276" s="627"/>
      <c r="O276" s="627"/>
      <c r="P276" s="628" t="s">
        <v>440</v>
      </c>
      <c r="AA276" s="616"/>
    </row>
    <row r="277" spans="2:28">
      <c r="B277" s="611"/>
      <c r="E277" s="109" t="s">
        <v>781</v>
      </c>
      <c r="M277" s="629"/>
      <c r="N277" s="629"/>
      <c r="O277" s="629"/>
      <c r="P277" s="630" t="s">
        <v>440</v>
      </c>
    </row>
    <row r="278" spans="2:28">
      <c r="B278" s="611"/>
      <c r="E278" s="109" t="s">
        <v>782</v>
      </c>
      <c r="M278" s="631"/>
      <c r="N278" s="631"/>
      <c r="O278" s="631"/>
      <c r="P278" s="630" t="s">
        <v>440</v>
      </c>
      <c r="AA278" s="616"/>
    </row>
    <row r="279" spans="2:28">
      <c r="B279" s="611"/>
      <c r="E279" s="109" t="s">
        <v>783</v>
      </c>
      <c r="M279" s="631"/>
      <c r="N279" s="631"/>
      <c r="O279" s="631"/>
      <c r="P279" s="630" t="s">
        <v>440</v>
      </c>
      <c r="AA279" s="616"/>
    </row>
    <row r="280" spans="2:28">
      <c r="B280" s="611"/>
      <c r="E280" s="109" t="s">
        <v>784</v>
      </c>
      <c r="M280" s="631"/>
      <c r="N280" s="631"/>
      <c r="O280" s="631"/>
      <c r="P280" s="630" t="s">
        <v>440</v>
      </c>
      <c r="V280" s="632"/>
      <c r="AA280" s="616"/>
      <c r="AB280" s="616"/>
    </row>
    <row r="281" spans="2:28">
      <c r="B281" s="611"/>
      <c r="E281" s="109" t="s">
        <v>785</v>
      </c>
      <c r="M281" s="629"/>
      <c r="N281" s="629"/>
      <c r="O281" s="629"/>
      <c r="P281" s="630" t="s">
        <v>440</v>
      </c>
      <c r="W281" s="633"/>
      <c r="X281" s="633"/>
    </row>
    <row r="282" spans="2:28">
      <c r="B282" s="611"/>
      <c r="E282" s="109" t="s">
        <v>786</v>
      </c>
      <c r="M282" s="629"/>
      <c r="N282" s="629"/>
      <c r="O282" s="629"/>
      <c r="P282" s="630" t="s">
        <v>440</v>
      </c>
      <c r="W282" s="630"/>
    </row>
    <row r="283" spans="2:28">
      <c r="B283" s="611"/>
      <c r="E283" s="109" t="s">
        <v>787</v>
      </c>
      <c r="M283" s="629"/>
      <c r="N283" s="629"/>
      <c r="O283" s="629"/>
      <c r="P283" s="630" t="s">
        <v>440</v>
      </c>
      <c r="W283" s="633"/>
    </row>
    <row r="284" spans="2:28">
      <c r="B284" s="611"/>
      <c r="E284" s="109" t="s">
        <v>788</v>
      </c>
      <c r="M284" s="629"/>
      <c r="N284" s="629"/>
      <c r="O284" s="629"/>
      <c r="P284" s="630" t="s">
        <v>440</v>
      </c>
    </row>
    <row r="285" spans="2:28">
      <c r="B285" s="611"/>
      <c r="E285" s="109" t="s">
        <v>789</v>
      </c>
      <c r="M285" s="629"/>
      <c r="N285" s="629"/>
      <c r="O285" s="629"/>
      <c r="P285" s="630" t="s">
        <v>440</v>
      </c>
      <c r="AA285" s="616"/>
    </row>
    <row r="286" spans="2:28">
      <c r="B286" s="611"/>
      <c r="D286" s="158" t="s">
        <v>790</v>
      </c>
      <c r="E286" s="158"/>
      <c r="F286" s="158"/>
      <c r="G286" s="158"/>
      <c r="H286" s="158"/>
      <c r="I286" s="158"/>
      <c r="J286" s="158"/>
      <c r="K286" s="158"/>
      <c r="L286" s="158"/>
      <c r="M286" s="628"/>
      <c r="N286" s="634"/>
      <c r="O286" s="634"/>
      <c r="P286" s="634"/>
      <c r="Q286" s="158" t="s">
        <v>440</v>
      </c>
      <c r="V286" s="630"/>
    </row>
    <row r="287" spans="2:28">
      <c r="B287" s="611"/>
    </row>
    <row r="288" spans="2:28">
      <c r="C288" s="109" t="s">
        <v>703</v>
      </c>
      <c r="D288" s="109" t="s">
        <v>791</v>
      </c>
      <c r="AB288" s="616"/>
    </row>
    <row r="289" spans="3:27">
      <c r="D289" s="109" t="s">
        <v>792</v>
      </c>
    </row>
    <row r="290" spans="3:27">
      <c r="D290" s="109" t="s">
        <v>793</v>
      </c>
      <c r="P290" s="449"/>
      <c r="Q290" s="449"/>
      <c r="R290" s="449"/>
      <c r="S290" s="449"/>
      <c r="T290" s="177" t="s">
        <v>794</v>
      </c>
    </row>
    <row r="292" spans="3:27">
      <c r="C292" s="109" t="s">
        <v>795</v>
      </c>
      <c r="D292" s="109" t="s">
        <v>796</v>
      </c>
      <c r="Z292" s="616"/>
      <c r="AA292" s="616"/>
    </row>
    <row r="293" spans="3:27">
      <c r="D293" s="109" t="s">
        <v>797</v>
      </c>
      <c r="W293" s="616"/>
      <c r="X293" s="616"/>
      <c r="Z293" s="616"/>
      <c r="AA293" s="616"/>
    </row>
    <row r="294" spans="3:27">
      <c r="D294" s="109" t="s">
        <v>798</v>
      </c>
      <c r="P294" s="449"/>
      <c r="Q294" s="449"/>
      <c r="R294" s="449"/>
      <c r="S294" s="449"/>
      <c r="T294" s="177" t="s">
        <v>794</v>
      </c>
      <c r="W294" s="616"/>
      <c r="X294" s="616"/>
      <c r="Z294" s="616"/>
      <c r="AA294" s="616"/>
    </row>
  </sheetData>
  <mergeCells count="94">
    <mergeCell ref="P290:S290"/>
    <mergeCell ref="P294:S294"/>
    <mergeCell ref="M281:O281"/>
    <mergeCell ref="M282:O282"/>
    <mergeCell ref="M283:O283"/>
    <mergeCell ref="M284:O284"/>
    <mergeCell ref="M285:O285"/>
    <mergeCell ref="N286:P286"/>
    <mergeCell ref="D271:T272"/>
    <mergeCell ref="M276:O276"/>
    <mergeCell ref="M277:O277"/>
    <mergeCell ref="M278:O278"/>
    <mergeCell ref="M279:O279"/>
    <mergeCell ref="M280:O280"/>
    <mergeCell ref="D269:N269"/>
    <mergeCell ref="O269:Q269"/>
    <mergeCell ref="R269:T269"/>
    <mergeCell ref="D270:N270"/>
    <mergeCell ref="O270:Q270"/>
    <mergeCell ref="R270:T270"/>
    <mergeCell ref="P263:S263"/>
    <mergeCell ref="P264:S264"/>
    <mergeCell ref="D267:N267"/>
    <mergeCell ref="O267:Q267"/>
    <mergeCell ref="R267:T267"/>
    <mergeCell ref="D268:N268"/>
    <mergeCell ref="O268:Q268"/>
    <mergeCell ref="R268:T268"/>
    <mergeCell ref="P243:S243"/>
    <mergeCell ref="P246:S246"/>
    <mergeCell ref="P247:S247"/>
    <mergeCell ref="P248:S248"/>
    <mergeCell ref="E255:T256"/>
    <mergeCell ref="P262:S262"/>
    <mergeCell ref="D232:T234"/>
    <mergeCell ref="P236:S236"/>
    <mergeCell ref="P237:S237"/>
    <mergeCell ref="P238:S238"/>
    <mergeCell ref="P241:S241"/>
    <mergeCell ref="P242:S242"/>
    <mergeCell ref="P223:S223"/>
    <mergeCell ref="P224:S224"/>
    <mergeCell ref="P225:S225"/>
    <mergeCell ref="P226:S226"/>
    <mergeCell ref="D228:T229"/>
    <mergeCell ref="P230:S230"/>
    <mergeCell ref="D201:T203"/>
    <mergeCell ref="D215:T216"/>
    <mergeCell ref="P217:S217"/>
    <mergeCell ref="D219:T220"/>
    <mergeCell ref="P221:S221"/>
    <mergeCell ref="P222:S222"/>
    <mergeCell ref="D191:G191"/>
    <mergeCell ref="H191:I191"/>
    <mergeCell ref="D192:G192"/>
    <mergeCell ref="H192:I192"/>
    <mergeCell ref="P195:S195"/>
    <mergeCell ref="P198:S198"/>
    <mergeCell ref="D184:T185"/>
    <mergeCell ref="D187:T188"/>
    <mergeCell ref="D189:G189"/>
    <mergeCell ref="H189:I189"/>
    <mergeCell ref="D190:G190"/>
    <mergeCell ref="H190:I190"/>
    <mergeCell ref="C165:F166"/>
    <mergeCell ref="G165:I166"/>
    <mergeCell ref="J165:O166"/>
    <mergeCell ref="P165:T166"/>
    <mergeCell ref="P171:S171"/>
    <mergeCell ref="D180:T182"/>
    <mergeCell ref="C154:T156"/>
    <mergeCell ref="C161:F164"/>
    <mergeCell ref="G161:I164"/>
    <mergeCell ref="J161:O162"/>
    <mergeCell ref="P161:T164"/>
    <mergeCell ref="J163:O164"/>
    <mergeCell ref="D124:T126"/>
    <mergeCell ref="C130:T131"/>
    <mergeCell ref="C132:T134"/>
    <mergeCell ref="C137:T139"/>
    <mergeCell ref="C143:T144"/>
    <mergeCell ref="C150:T151"/>
    <mergeCell ref="D85:T87"/>
    <mergeCell ref="D90:T92"/>
    <mergeCell ref="D95:T97"/>
    <mergeCell ref="E101:T103"/>
    <mergeCell ref="C112:T115"/>
    <mergeCell ref="D119:T120"/>
    <mergeCell ref="F21:S22"/>
    <mergeCell ref="D61:T62"/>
    <mergeCell ref="D72:T74"/>
    <mergeCell ref="D77:T78"/>
    <mergeCell ref="D79:T80"/>
    <mergeCell ref="D81:T82"/>
  </mergeCells>
  <phoneticPr fontId="4"/>
  <printOptions horizontalCentered="1"/>
  <pageMargins left="0.70866141732283472" right="0.70866141732283472" top="0.74803149606299213" bottom="0.74803149606299213" header="0.31496062992125984" footer="0.31496062992125984"/>
  <pageSetup paperSize="9" scale="93" orientation="portrait" r:id="rId1"/>
  <rowBreaks count="5" manualBreakCount="5">
    <brk id="69" max="20" man="1"/>
    <brk id="127" max="20" man="1"/>
    <brk id="172" max="20" man="1"/>
    <brk id="204" max="20" man="1"/>
    <brk id="25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BS</vt:lpstr>
      <vt:lpstr>PL</vt:lpstr>
      <vt:lpstr>NWM</vt:lpstr>
      <vt:lpstr>PL及びNWM</vt:lpstr>
      <vt:lpstr>CF</vt:lpstr>
      <vt:lpstr>チェック</vt:lpstr>
      <vt:lpstr>注記</vt:lpstr>
      <vt:lpstr>BS!Print_Area</vt:lpstr>
      <vt:lpstr>CF!Print_Area</vt:lpstr>
      <vt:lpstr>NWM!Print_Area</vt:lpstr>
      <vt:lpstr>PL!Print_Area</vt:lpstr>
      <vt:lpstr>PL及びNWM!Print_Area</vt:lpstr>
      <vt:lpstr>注記!Print_Area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2014-03-27T08:10:30Z</dcterms:created>
  <dc:creator>harp178</dc:creator>
  <cp:lastModifiedBy>harp178</cp:lastModifiedBy>
  <cp:lastPrinted>2016-05-19T00:11:31Z</cp:lastPrinted>
  <dcterms:modified xsi:type="dcterms:W3CDTF">2018-08-15T01:34:32Z</dcterms:modified>
</cp:coreProperties>
</file>