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JS17009\Desktop\"/>
    </mc:Choice>
  </mc:AlternateContent>
  <xr:revisionPtr revIDLastSave="0" documentId="8_{A34D62F0-C01A-4310-950B-CCFA99066A51}" xr6:coauthVersionLast="43" xr6:coauthVersionMax="43" xr10:uidLastSave="{00000000-0000-0000-0000-000000000000}"/>
  <workbookProtection workbookPassword="979D" lockStructure="1"/>
  <bookViews>
    <workbookView xWindow="10455" yWindow="3615" windowWidth="11040" windowHeight="1180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81029"/>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O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<sst xmlns="http://schemas.openxmlformats.org/spreadsheetml/2006/main" count="987" uniqueCount="545">
  <si>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</si>
  <si>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</si>
  <si>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</si>
  <si>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</si>
  <si>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</si>
  <si>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</si>
  <si>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</si>
  <si>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</si>
  <si>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</si>
  <si>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</si>
  <si>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</si>
  <si>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</si>
  <si>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</si>
  <si>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</si>
  <si>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</si>
  <si>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</si>
  <si>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</si>
  <si>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</si>
  <si>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</si>
  <si>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</si>
  <si>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</si>
  <si>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</si>
  <si>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</si>
  <si>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</si>
  <si>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</si>
  <si>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</si>
  <si>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</si>
  <si>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</si>
  <si>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</si>
  <si>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</si>
  <si>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</si>
  <si>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</si>
  <si>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</si>
  <si>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</si>
  <si>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</si>
  <si>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</si>
  <si>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</si>
  <si>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</si>
  <si>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</si>
  <si>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</si>
  <si>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</si>
  <si>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</si>
  <si>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</si>
  <si>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</si>
  <si>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</si>
  <si>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</si>
  <si>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</si>
  <si>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</si>
  <si>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</si>
  <si>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</si>
  <si>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</si>
  <si>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</si>
  <si>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</si>
  <si>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</si>
  <si>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</si>
  <si>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</si>
  <si>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</si>
  <si>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</si>
  <si>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</si>
  <si>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</si>
  <si>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</si>
  <si>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</si>
  <si>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</si>
  <si>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</si>
  <si>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</si>
  <si>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</si>
  <si>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</si>
  <si>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</si>
  <si>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</si>
  <si>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</si>
  <si>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</si>
  <si>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</si>
  <si>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</si>
  <si>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</si>
  <si>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</si>
  <si>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</si>
  <si>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</si>
  <si>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</si>
  <si>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</si>
  <si>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</si>
  <si>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</si>
  <si>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</si>
  <si>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</si>
  <si>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</si>
  <si>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</si>
  <si>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</si>
  <si>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</si>
  <si>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</si>
  <si>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</si>
  <si>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</si>
  <si>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</si>
  <si>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</si>
  <si>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</si>
  <si>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</si>
  <si>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</si>
  <si>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</si>
  <si>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</si>
  <si>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</si>
  <si>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</si>
  <si>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</si>
  <si>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</si>
  <si>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</si>
  <si>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</si>
  <si>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</si>
  <si>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</si>
  <si>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</si>
  <si>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</si>
  <si>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</si>
  <si>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</si>
  <si>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</si>
  <si>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</si>
  <si>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</si>
  <si>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</si>
  <si>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</si>
  <si>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</si>
  <si>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</si>
  <si>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</si>
  <si>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</si>
  <si>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</si>
  <si>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</si>
  <si>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</si>
  <si>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</si>
  <si>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</si>
  <si>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</si>
  <si>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</si>
  <si>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</si>
  <si>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</si>
  <si>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</si>
  <si>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</si>
  <si>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</si>
  <si>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</si>
  <si>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</si>
  <si>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</si>
  <si>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</si>
  <si>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</si>
  <si>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</si>
  <si>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</si>
  <si>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</si>
  <si>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</si>
  <si>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</si>
  <si>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</si>
  <si>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</si>
  <si>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</si>
  <si>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</si>
  <si>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</si>
  <si>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</si>
  <si>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</si>
  <si>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</si>
  <si>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</si>
  <si>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</si>
  <si>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</si>
  <si>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</si>
  <si>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</si>
  <si>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</si>
  <si>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</si>
  <si>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</si>
  <si>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</si>
  <si>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</si>
  <si>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</si>
  <si>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</si>
  <si>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</si>
  <si>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</si>
  <si>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</si>
  <si>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</si>
  <si>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</si>
  <si>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</si>
  <si>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</si>
  <si>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</si>
  <si>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</si>
  <si>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</si>
  <si>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</si>
  <si>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</si>
  <si>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</si>
  <si>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</si>
  <si>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</si>
  <si>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</si>
  <si>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</si>
  <si>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</si>
  <si>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</si>
  <si>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</si>
  <si>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</si>
  <si>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</si>
  <si>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</si>
  <si>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</si>
  <si>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</si>
  <si>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</si>
  <si>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</si>
  <si>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</si>
  <si>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</si>
  <si>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</si>
  <si>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</si>
  <si>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</si>
  <si>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</si>
  <si>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</si>
  <si>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長野県南木曽町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</si>
  <si>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</si>
  <si>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</si>
  <si>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</si>
  <si>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</si>
  <si>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</si>
  <si>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</si>
  <si>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</si>
  <si>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</si>
  <si>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</si>
  <si>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</si>
  <si>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</si>
  <si>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</si>
  <si>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</si>
  <si>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</si>
  <si>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</si>
  <si>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</si>
  <si>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</si>
  <si>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</si>
  <si>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</si>
  <si>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</si>
  <si>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</si>
  <si>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</si>
  <si>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</si>
  <si>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</si>
  <si>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</si>
  <si>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</si>
  <si>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</si>
  <si>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</si>
  <si>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</si>
  <si>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</si>
  <si>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</si>
  <si>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</si>
  <si>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</si>
  <si>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</si>
  <si>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</si>
  <si>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</si>
  <si>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</si>
  <si>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</si>
  <si>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</si>
  <si>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</si>
  <si>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</si>
  <si>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</si>
  <si>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</si>
  <si>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</si>
  <si>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</si>
  <si>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</si>
  <si>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</si>
  <si>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</si>
  <si>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</si>
  <si>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</si>
  <si>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</si>
  <si>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</si>
  <si>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</si>
  <si>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</si>
  <si>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</si>
  <si>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</si>
  <si>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</si>
  <si>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</si>
  <si>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</si>
  <si>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</si>
  <si>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</si>
  <si>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</si>
  <si>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</si>
  <si>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</si>
  <si>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</si>
  <si>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</si>
  <si>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</si>
  <si>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</si>
  <si>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</si>
  <si>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</si>
  <si>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</si>
  <si>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</si>
  <si>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</si>
  <si>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</si>
  <si>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</si>
  <si>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</si>
  <si>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</si>
  <si>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</si>
  <si>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</si>
  <si>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</si>
  <si>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</si>
  <si>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</si>
  <si>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</si>
  <si>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</si>
  <si>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</si>
  <si>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</si>
  <si>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</si>
  <si>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</si>
  <si>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</si>
  <si>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</si>
  <si>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</si>
  <si>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</si>
  <si>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</si>
  <si>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</si>
  <si>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</si>
  <si>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</si>
  <si>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</si>
  <si>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</si>
  <si>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</si>
  <si>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</si>
  <si>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</si>
  <si>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</si>
  <si>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</si>
  <si>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</si>
  <si>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</si>
  <si>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</si>
  <si>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</si>
  <si>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</si>
  <si>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</si>
  <si>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</si>
  <si>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</si>
  <si>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</si>
  <si>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</si>
  <si>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</si>
  <si>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</si>
  <si>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</si>
  <si>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</si>
  <si>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</si>
  <si>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</si>
  <si>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</si>
  <si>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</si>
  <si>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</si>
  <si>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</si>
  <si>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</si>
  <si>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</si>
  <si>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</si>
  <si>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</si>
  <si>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</si>
  <si>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</si>
  <si>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</si>
  <si>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</si>
  <si>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</si>
  <si>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</si>
  <si>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</si>
  <si>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</si>
  <si>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</si>
  <si>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</si>
  <si>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</si>
  <si>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</si>
  <si>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</si>
  <si>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</si>
  <si>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</si>
  <si>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</si>
  <si>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</si>
  <si>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</si>
  <si>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</si>
  <si>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</si>
  <si>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</si>
  <si>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長野県南木曽町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</si>
  <si>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</si>
  <si>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</si>
  <si>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</si>
  <si>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</si>
  <si>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</si>
  <si>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</si>
  <si>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</si>
  <si>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</si>
  <si>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</si>
  <si>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</si>
  <si>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</si>
  <si>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</si>
  <si>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</si>
  <si>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</si>
  <si>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</si>
  <si>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</si>
  <si>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</si>
  <si>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</si>
  <si>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</si>
  <si>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</si>
  <si>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</si>
  <si>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</si>
  <si>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</si>
  <si>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</si>
  <si>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</si>
  <si>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</si>
  <si>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</si>
  <si>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</si>
  <si>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</si>
  <si>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</si>
  <si>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</si>
  <si>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</si>
  <si>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</si>
  <si>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</si>
  <si>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</si>
  <si>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南木曽町営妻籠宿有料駐車場特別会計</t>
    <phoneticPr fontId="5"/>
  </si>
  <si>
    <t>簡易水道事業特別会計</t>
    <phoneticPr fontId="5"/>
  </si>
  <si>
    <t>法非適用企業</t>
    <phoneticPr fontId="5"/>
  </si>
  <si>
    <t>南木曽町下水道事業特別会計</t>
    <phoneticPr fontId="5"/>
  </si>
  <si>
    <t>南木曽町農業集落排水事業特別会計</t>
    <phoneticPr fontId="5"/>
  </si>
  <si>
    <t>南木曽町浄化槽市町村整備推進事業特別会計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</si>
  <si>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</si>
  <si>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</si>
  <si>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</si>
  <si>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</si>
  <si>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</si>
  <si>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</si>
  <si>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</si>
  <si>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</si>
  <si>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</si>
  <si>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</si>
  <si>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</si>
  <si>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</si>
  <si>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</si>
  <si>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</si>
  <si>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</si>
  <si>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</si>
  <si>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</si>
  <si>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</si>
  <si>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</si>
  <si>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</si>
  <si>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</si>
  <si>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</si>
  <si>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</si>
  <si>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</si>
  <si>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</si>
  <si>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</si>
  <si>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</si>
  <si>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</si>
  <si>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</si>
  <si>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</si>
  <si>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</si>
  <si>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</si>
  <si>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</si>
  <si>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</si>
  <si>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</si>
  <si>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</si>
  <si>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</si>
  <si>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</si>
  <si>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</si>
  <si>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</si>
  <si>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</si>
  <si>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</si>
  <si>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</si>
  <si>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</si>
  <si>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</si>
  <si>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</si>
  <si>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</si>
  <si>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</si>
  <si>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</si>
  <si>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</si>
  <si>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</si>
  <si>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</si>
  <si>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</si>
  <si>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南木曽町下水道事業特別会計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</si>
  <si>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</si>
  <si>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</si>
  <si>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</si>
  <si>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</si>
  <si>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</si>
  <si>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</si>
  <si>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</si>
  <si>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</si>
  <si>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</si>
  <si>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</si>
  <si>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</si>
  <si>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</si>
  <si>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</si>
  <si>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</si>
  <si>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</si>
  <si>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</si>
  <si>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</si>
  <si>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</si>
  <si>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</si>
  <si>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</si>
  <si>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</si>
  <si>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</si>
  <si>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</si>
  <si>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</si>
  <si>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</si>
  <si>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</si>
  <si>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</si>
  <si>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</si>
  <si>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</si>
  <si>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</si>
  <si>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</si>
  <si>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</si>
  <si>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</si>
  <si>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</si>
  <si>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</si>
  <si>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</si>
  <si>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</si>
  <si>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</si>
  <si>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</si>
  <si>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</si>
  <si>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</si>
  <si>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</si>
  <si>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</si>
  <si>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</si>
  <si>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</si>
  <si>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</si>
  <si>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</si>
  <si>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</si>
  <si>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</si>
  <si>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</si>
  <si>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</si>
  <si>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</si>
  <si>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</si>
  <si>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</si>
  <si>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</si>
  <si>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</si>
  <si>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</si>
  <si>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</si>
  <si>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</si>
  <si>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</si>
  <si>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</si>
  <si>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</si>
  <si>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</si>
  <si>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</si>
  <si>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</si>
  <si>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</si>
  <si>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</si>
  <si>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</si>
  <si>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</si>
  <si>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</si>
  <si>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</si>
  <si>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</si>
  <si>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</si>
  <si>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</si>
  <si>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</si>
  <si>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</si>
  <si>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</si>
  <si>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</si>
  <si>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</si>
  <si>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</si>
  <si>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1.77</t>
  </si>
  <si>
    <t>一般会計</t>
  </si>
  <si>
    <t>南木曽町国民健康保険特別会計</t>
  </si>
  <si>
    <t>南木曽町浄化槽市町村整備推進事業特別会計</t>
  </si>
  <si>
    <t>南木曽町営妻籠宿有料駐車場特別会計</t>
  </si>
  <si>
    <t>南木曽町農業集落排水事業特別会計</t>
  </si>
  <si>
    <t>南木曽町下水道事業特別会計</t>
  </si>
  <si>
    <t>簡易水道事業特別会計</t>
  </si>
  <si>
    <t>南木曽町後期高齢者医療特別会計</t>
  </si>
  <si>
    <t>その他会計（赤字）</t>
  </si>
  <si>
    <t>その他会計（黒字）</t>
  </si>
  <si>
    <t>-</t>
    <phoneticPr fontId="2"/>
  </si>
  <si>
    <t>-</t>
    <phoneticPr fontId="2"/>
  </si>
  <si>
    <t>木曽広域連合</t>
    <phoneticPr fontId="5"/>
  </si>
  <si>
    <t>　　（一般会計）</t>
    <phoneticPr fontId="5"/>
  </si>
  <si>
    <t>　　（一般会計（下水道））</t>
    <phoneticPr fontId="5"/>
  </si>
  <si>
    <t>　　（木曽寮特別会計）</t>
    <phoneticPr fontId="5"/>
  </si>
  <si>
    <t>　　（介護保険特別会計）</t>
    <phoneticPr fontId="5"/>
  </si>
  <si>
    <t>長野県市町村自治振興組合</t>
    <rPh sb="10" eb="12">
      <t>クミアイ</t>
    </rPh>
    <phoneticPr fontId="5"/>
  </si>
  <si>
    <t>長野県後期高齢者医療広域連合</t>
    <phoneticPr fontId="5"/>
  </si>
  <si>
    <t>　　（後期高齢者医療事業会計）</t>
    <phoneticPr fontId="5"/>
  </si>
  <si>
    <t>長野県市町村総合事務組合</t>
    <phoneticPr fontId="5"/>
  </si>
  <si>
    <t>　　（非常勤職員公務災害補償特別会計）</t>
    <phoneticPr fontId="5"/>
  </si>
  <si>
    <t>中信地域町村交通災害共済事務組合</t>
    <rPh sb="14" eb="16">
      <t>クミアイ</t>
    </rPh>
    <phoneticPr fontId="5"/>
  </si>
  <si>
    <t>松塩筑木曽老人福祉施設組合</t>
    <rPh sb="11" eb="13">
      <t>クミアイ</t>
    </rPh>
    <phoneticPr fontId="5"/>
  </si>
  <si>
    <t>長野県地方税滞納整理機構</t>
    <rPh sb="10" eb="12">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</si>
</sst>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203567</c:v>
                </c:pt>
                <c:pt idx="2">
                  <c:v>185018</c:v>
                </c:pt>
                <c:pt idx="3">
                  <c:v>238802</c:v>
                </c:pt>
                <c:pt idx="4">
                  <c:v>288550</c:v>
                </c:pt>
              </c:numCache>
            </c:numRef>
          </c:val>
          <c:smooth val="0"/>
          <c:extLst>
            <c:ext xmlns:c16="http://schemas.microsoft.com/office/drawing/2014/chart" uri="{C3380CC4-5D6E-409C-BE32-E72D297353CC}">
              <c16:uniqueId val="{00000000-69DB-40BD-8D3E-069219E173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160567</c:v>
                </c:pt>
                <c:pt idx="1">
                  <c:v>144126</c:v>
                </c:pt>
                <c:pt idx="2">
                  <c:v>91685</c:v>
                </c:pt>
                <c:pt idx="3">
                  <c:v>147112</c:v>
                </c:pt>
                <c:pt idx="4">
                  <c:v>138783</c:v>
                </c:pt>
              </c:numCache>
            </c:numRef>
          </c:val>
          <c:smooth val="0"/>
          <c:extLst>
            <c:ext xmlns:c16="http://schemas.microsoft.com/office/drawing/2014/chart" uri="{C3380CC4-5D6E-409C-BE32-E72D297353CC}">
              <c16:uniqueId val="{00000001-69DB-40BD-8D3E-069219E173B5}"/>
            </c:ext>
          </c:extLst>
        </c:ser>
        <c:dLbls>
          <c:showLegendKey val="0"/>
          <c:showVal val="0"/>
          <c:showCatName val="0"/>
          <c:showSerName val="0"/>
          <c:showPercent val="0"/>
          <c:showBubbleSize val="0"/>
        </c:dLbls>
        <c:marker val="1"/>
        <c:smooth val="0"/>
        <c:axId val="90352640"/>
        <c:axId val="91869952"/>
      </c:lineChart>
      <c:catAx>
        <c:axId val="90352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69952"/>
        <c:crosses val="autoZero"/>
        <c:auto val="1"/>
        <c:lblAlgn val="ctr"/>
        <c:lblOffset val="100"/>
        <c:tickLblSkip val="1"/>
        <c:tickMarkSkip val="1"/>
        <c:noMultiLvlLbl val="0"/>
      </c:catAx>
      <c:valAx>
        <c:axId val="918699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5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2.69</c:v>
                </c:pt>
                <c:pt idx="1">
                  <c:v>2.8</c:v>
                </c:pt>
                <c:pt idx="2">
                  <c:v>2.63</c:v>
                </c:pt>
                <c:pt idx="3">
                  <c:v>2.87</c:v>
                </c:pt>
                <c:pt idx="4">
                  <c:v>3.25</c:v>
                </c:pt>
              </c:numCache>
            </c:numRef>
          </c:val>
          <c:extLst>
            <c:ext xmlns:c16="http://schemas.microsoft.com/office/drawing/2014/chart" uri="{C3380CC4-5D6E-409C-BE32-E72D297353CC}">
              <c16:uniqueId val="{00000000-162F-4495-B14B-6BD1495045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18.25</c:v>
                </c:pt>
                <c:pt idx="1">
                  <c:v>23.21</c:v>
                </c:pt>
                <c:pt idx="2">
                  <c:v>23.56</c:v>
                </c:pt>
                <c:pt idx="3">
                  <c:v>25.01</c:v>
                </c:pt>
                <c:pt idx="4">
                  <c:v>27.37</c:v>
                </c:pt>
              </c:numCache>
            </c:numRef>
          </c:val>
          <c:extLst>
            <c:ext xmlns:c16="http://schemas.microsoft.com/office/drawing/2014/chart" uri="{C3380CC4-5D6E-409C-BE32-E72D297353CC}">
              <c16:uniqueId val="{00000001-162F-4495-B14B-6BD1495045B0}"/>
            </c:ext>
          </c:extLst>
        </c:ser>
        <c:dLbls>
          <c:showLegendKey val="0"/>
          <c:showVal val="0"/>
          <c:showCatName val="0"/>
          <c:showSerName val="0"/>
          <c:showPercent val="0"/>
          <c:showBubbleSize val="0"/>
        </c:dLbls>
        <c:gapWidth val="250"/>
        <c:overlap val="100"/>
        <c:axId val="93506944"/>
        <c:axId val="93512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4.68</c:v>
                </c:pt>
                <c:pt idx="1">
                  <c:v>3.15</c:v>
                </c:pt>
                <c:pt idx="2">
                  <c:v>-1.77</c:v>
                </c:pt>
                <c:pt idx="3">
                  <c:v>2.64</c:v>
                </c:pt>
                <c:pt idx="4">
                  <c:v>1.19</c:v>
                </c:pt>
              </c:numCache>
            </c:numRef>
          </c:val>
          <c:smooth val="0"/>
          <c:extLst>
            <c:ext xmlns:c16="http://schemas.microsoft.com/office/drawing/2014/chart" uri="{C3380CC4-5D6E-409C-BE32-E72D297353CC}">
              <c16:uniqueId val="{00000002-162F-4495-B14B-6BD1495045B0}"/>
            </c:ext>
          </c:extLst>
        </c:ser>
        <c:dLbls>
          <c:showLegendKey val="0"/>
          <c:showVal val="0"/>
          <c:showCatName val="0"/>
          <c:showSerName val="0"/>
          <c:showPercent val="0"/>
          <c:showBubbleSize val="0"/>
        </c:dLbls>
        <c:marker val="1"/>
        <c:smooth val="0"/>
        <c:axId val="93506944"/>
        <c:axId val="93512832"/>
      </c:lineChart>
      <c:catAx>
        <c:axId val="935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512832"/>
        <c:crosses val="autoZero"/>
        <c:auto val="1"/>
        <c:lblAlgn val="ctr"/>
        <c:lblOffset val="100"/>
        <c:tickLblSkip val="1"/>
        <c:tickMarkSkip val="1"/>
        <c:noMultiLvlLbl val="0"/>
      </c:catAx>
      <c:valAx>
        <c:axId val="9351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0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40-4C53-A202-1CBA087FEC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40-4C53-A202-1CBA087FEC71}"/>
            </c:ext>
          </c:extLst>
        </c:ser>
        <c:ser>
          <c:idx val="2"/>
          <c:order val="2"/>
          <c:tx>
            <c:strRef>
              <c:f>データシート!$A$29</c:f>
              <c:strCache>
                <c:ptCount val="1"/>
                <c:pt idx="0">
                  <c:v>南木曽町後期高齢者医療特別会計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B240-4C53-A202-1CBA087FEC71}"/>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0.15</c:v>
                </c:pt>
                <c:pt idx="4">
                  <c:v>#N/A</c:v>
                </c:pt>
                <c:pt idx="5">
                  <c:v>0.08</c:v>
                </c:pt>
                <c:pt idx="6">
                  <c:v>#N/A</c:v>
                </c:pt>
                <c:pt idx="7">
                  <c:v>0.17</c:v>
                </c:pt>
                <c:pt idx="8">
                  <c:v>#N/A</c:v>
                </c:pt>
                <c:pt idx="9">
                  <c:v>0.02</c:v>
                </c:pt>
              </c:numCache>
            </c:numRef>
          </c:val>
          <c:extLst>
            <c:ext xmlns:c16="http://schemas.microsoft.com/office/drawing/2014/chart" uri="{C3380CC4-5D6E-409C-BE32-E72D297353CC}">
              <c16:uniqueId val="{00000003-B240-4C53-A202-1CBA087FEC71}"/>
            </c:ext>
          </c:extLst>
        </c:ser>
        <c:ser>
          <c:idx val="4"/>
          <c:order val="4"/>
          <c:tx>
            <c:strRef>
              <c:f>データシート!$A$31</c:f>
              <c:strCache>
                <c:ptCount val="1"/>
                <c:pt idx="0">
                  <c:v>南木曽町下水道事業特別会計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0.04</c:v>
                </c:pt>
                <c:pt idx="8">
                  <c:v>#N/A</c:v>
                </c:pt>
                <c:pt idx="9">
                  <c:v>0.02</c:v>
                </c:pt>
              </c:numCache>
            </c:numRef>
          </c:val>
          <c:extLst>
            <c:ext xmlns:c16="http://schemas.microsoft.com/office/drawing/2014/chart" uri="{C3380CC4-5D6E-409C-BE32-E72D297353CC}">
              <c16:uniqueId val="{00000004-B240-4C53-A202-1CBA087FEC71}"/>
            </c:ext>
          </c:extLst>
        </c:ser>
        <c:ser>
          <c:idx val="5"/>
          <c:order val="5"/>
          <c:tx>
            <c:strRef>
              <c:f>データシート!$A$32</c:f>
              <c:strCache>
                <c:ptCount val="1"/>
                <c:pt idx="0">
                  <c:v>南木曽町農業集落排水事業特別会計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0.02</c:v>
                </c:pt>
                <c:pt idx="4">
                  <c:v>#N/A</c:v>
                </c:pt>
                <c:pt idx="5">
                  <c:v>0.02</c:v>
                </c:pt>
                <c:pt idx="6">
                  <c:v>#N/A</c:v>
                </c:pt>
                <c:pt idx="7">
                  <c:v>0.11</c:v>
                </c:pt>
                <c:pt idx="8">
                  <c:v>#N/A</c:v>
                </c:pt>
                <c:pt idx="9">
                  <c:v>0.02</c:v>
                </c:pt>
              </c:numCache>
            </c:numRef>
          </c:val>
          <c:extLst>
            <c:ext xmlns:c16="http://schemas.microsoft.com/office/drawing/2014/chart" uri="{C3380CC4-5D6E-409C-BE32-E72D297353CC}">
              <c16:uniqueId val="{00000005-B240-4C53-A202-1CBA087FEC71}"/>
            </c:ext>
          </c:extLst>
        </c:ser>
        <c:ser>
          <c:idx val="6"/>
          <c:order val="6"/>
          <c:tx>
            <c:strRef>
              <c:f>データシート!$A$33</c:f>
              <c:strCache>
                <c:ptCount val="1"/>
                <c:pt idx="0">
                  <c:v>南木曽町営妻籠宿有料駐車場特別会計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0.05</c:v>
                </c:pt>
                <c:pt idx="4">
                  <c:v>#N/A</c:v>
                </c:pt>
                <c:pt idx="5">
                  <c:v>0.05</c:v>
                </c:pt>
                <c:pt idx="6">
                  <c:v>#N/A</c:v>
                </c:pt>
                <c:pt idx="7">
                  <c:v>7.0000000000000007E-2</c:v>
                </c:pt>
                <c:pt idx="8">
                  <c:v>#N/A</c:v>
                </c:pt>
                <c:pt idx="9">
                  <c:v>7.0000000000000007E-2</c:v>
                </c:pt>
              </c:numCache>
            </c:numRef>
          </c:val>
          <c:extLst>
            <c:ext xmlns:c16="http://schemas.microsoft.com/office/drawing/2014/chart" uri="{C3380CC4-5D6E-409C-BE32-E72D297353CC}">
              <c16:uniqueId val="{00000006-B240-4C53-A202-1CBA087FEC71}"/>
            </c:ext>
          </c:extLst>
        </c:ser>
        <c:ser>
          <c:idx val="7"/>
          <c:order val="7"/>
          <c:tx>
            <c:strRef>
              <c:f>データシート!$A$34</c:f>
              <c:strCache>
                <c:ptCount val="1"/>
                <c:pt idx="0">
                  <c:v>南木曽町浄化槽市町村整備推進事業特別会計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0.02</c:v>
                </c:pt>
                <c:pt idx="2">
                  <c:v>#N/A</c:v>
                </c:pt>
                <c:pt idx="3">
                  <c:v>0.03</c:v>
                </c:pt>
                <c:pt idx="4">
                  <c:v>#N/A</c:v>
                </c:pt>
                <c:pt idx="5">
                  <c:v>0.06</c:v>
                </c:pt>
                <c:pt idx="6">
                  <c:v>#N/A</c:v>
                </c:pt>
                <c:pt idx="7">
                  <c:v>0.22</c:v>
                </c:pt>
                <c:pt idx="8">
                  <c:v>#N/A</c:v>
                </c:pt>
                <c:pt idx="9">
                  <c:v>7.0000000000000007E-2</c:v>
                </c:pt>
              </c:numCache>
            </c:numRef>
          </c:val>
          <c:extLst>
            <c:ext xmlns:c16="http://schemas.microsoft.com/office/drawing/2014/chart" uri="{C3380CC4-5D6E-409C-BE32-E72D297353CC}">
              <c16:uniqueId val="{00000007-B240-4C53-A202-1CBA087FEC71}"/>
            </c:ext>
          </c:extLst>
        </c:ser>
        <c:ser>
          <c:idx val="8"/>
          <c:order val="8"/>
          <c:tx>
            <c:strRef>
              <c:f>データシート!$A$35</c:f>
              <c:strCache>
                <c:ptCount val="1"/>
                <c:pt idx="0">
                  <c:v>南木曽町国民健康保険特別会計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1.56</c:v>
                </c:pt>
                <c:pt idx="2">
                  <c:v>#N/A</c:v>
                </c:pt>
                <c:pt idx="3">
                  <c:v>1.93</c:v>
                </c:pt>
                <c:pt idx="4">
                  <c:v>#N/A</c:v>
                </c:pt>
                <c:pt idx="5">
                  <c:v>1.72</c:v>
                </c:pt>
                <c:pt idx="6">
                  <c:v>#N/A</c:v>
                </c:pt>
                <c:pt idx="7">
                  <c:v>2.08</c:v>
                </c:pt>
                <c:pt idx="8">
                  <c:v>#N/A</c:v>
                </c:pt>
                <c:pt idx="9">
                  <c:v>1.17</c:v>
                </c:pt>
              </c:numCache>
            </c:numRef>
          </c:val>
          <c:extLst>
            <c:ext xmlns:c16="http://schemas.microsoft.com/office/drawing/2014/chart" uri="{C3380CC4-5D6E-409C-BE32-E72D297353CC}">
              <c16:uniqueId val="{00000008-B240-4C53-A202-1CBA087FEC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2.68</c:v>
                </c:pt>
                <c:pt idx="2">
                  <c:v>#N/A</c:v>
                </c:pt>
                <c:pt idx="3">
                  <c:v>2.79</c:v>
                </c:pt>
                <c:pt idx="4">
                  <c:v>#N/A</c:v>
                </c:pt>
                <c:pt idx="5">
                  <c:v>2.63</c:v>
                </c:pt>
                <c:pt idx="6">
                  <c:v>#N/A</c:v>
                </c:pt>
                <c:pt idx="7">
                  <c:v>2.86</c:v>
                </c:pt>
                <c:pt idx="8">
                  <c:v>#N/A</c:v>
                </c:pt>
                <c:pt idx="9">
                  <c:v>3.24</c:v>
                </c:pt>
              </c:numCache>
            </c:numRef>
          </c:val>
          <c:extLst>
            <c:ext xmlns:c16="http://schemas.microsoft.com/office/drawing/2014/chart" uri="{C3380CC4-5D6E-409C-BE32-E72D297353CC}">
              <c16:uniqueId val="{00000009-B240-4C53-A202-1CBA087FEC71}"/>
            </c:ext>
          </c:extLst>
        </c:ser>
        <c:dLbls>
          <c:showLegendKey val="0"/>
          <c:showVal val="0"/>
          <c:showCatName val="0"/>
          <c:showSerName val="0"/>
          <c:showPercent val="0"/>
          <c:showBubbleSize val="0"/>
        </c:dLbls>
        <c:gapWidth val="150"/>
        <c:overlap val="100"/>
        <c:axId val="93670784"/>
        <c:axId val="93684864"/>
      </c:barChart>
      <c:catAx>
        <c:axId val="9367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684864"/>
        <c:crosses val="autoZero"/>
        <c:auto val="1"/>
        <c:lblAlgn val="ctr"/>
        <c:lblOffset val="100"/>
        <c:tickLblSkip val="1"/>
        <c:tickMarkSkip val="1"/>
        <c:noMultiLvlLbl val="0"/>
      </c:catAx>
      <c:valAx>
        <c:axId val="9368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67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601</c:v>
                </c:pt>
                <c:pt idx="5">
                  <c:v>592</c:v>
                </c:pt>
                <c:pt idx="8">
                  <c:v>562</c:v>
                </c:pt>
                <c:pt idx="11">
                  <c:v>545</c:v>
                </c:pt>
                <c:pt idx="14">
                  <c:v>519</c:v>
                </c:pt>
              </c:numCache>
            </c:numRef>
          </c:val>
          <c:extLst>
            <c:ext xmlns:c16="http://schemas.microsoft.com/office/drawing/2014/chart" uri="{C3380CC4-5D6E-409C-BE32-E72D297353CC}">
              <c16:uniqueId val="{00000000-7A53-4A5B-80B8-EF48CB1CF5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53-4A5B-80B8-EF48CB1CF5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36</c:v>
                </c:pt>
                <c:pt idx="3">
                  <c:v>7</c:v>
                </c:pt>
                <c:pt idx="6">
                  <c:v>5</c:v>
                </c:pt>
                <c:pt idx="9">
                  <c:v>3</c:v>
                </c:pt>
                <c:pt idx="12">
                  <c:v>3</c:v>
                </c:pt>
              </c:numCache>
            </c:numRef>
          </c:val>
          <c:extLst>
            <c:ext xmlns:c16="http://schemas.microsoft.com/office/drawing/2014/chart" uri="{C3380CC4-5D6E-409C-BE32-E72D297353CC}">
              <c16:uniqueId val="{00000002-7A53-4A5B-80B8-EF48CB1CF5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c:v>
                </c:pt>
                <c:pt idx="3">
                  <c:v>21</c:v>
                </c:pt>
                <c:pt idx="6">
                  <c:v>16</c:v>
                </c:pt>
                <c:pt idx="9">
                  <c:v>12</c:v>
                </c:pt>
                <c:pt idx="12">
                  <c:v>13</c:v>
                </c:pt>
              </c:numCache>
            </c:numRef>
          </c:val>
          <c:extLst>
            <c:ext xmlns:c16="http://schemas.microsoft.com/office/drawing/2014/chart" uri="{C3380CC4-5D6E-409C-BE32-E72D297353CC}">
              <c16:uniqueId val="{00000003-7A53-4A5B-80B8-EF48CB1CF5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181</c:v>
                </c:pt>
                <c:pt idx="3">
                  <c:v>187</c:v>
                </c:pt>
                <c:pt idx="6">
                  <c:v>186</c:v>
                </c:pt>
                <c:pt idx="9">
                  <c:v>171</c:v>
                </c:pt>
                <c:pt idx="12">
                  <c:v>174</c:v>
                </c:pt>
              </c:numCache>
            </c:numRef>
          </c:val>
          <c:extLst>
            <c:ext xmlns:c16="http://schemas.microsoft.com/office/drawing/2014/chart" uri="{C3380CC4-5D6E-409C-BE32-E72D297353CC}">
              <c16:uniqueId val="{00000004-7A53-4A5B-80B8-EF48CB1CF5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53-4A5B-80B8-EF48CB1CF5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53-4A5B-80B8-EF48CB1CF5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623</c:v>
                </c:pt>
                <c:pt idx="3">
                  <c:v>600</c:v>
                </c:pt>
                <c:pt idx="6">
                  <c:v>552</c:v>
                </c:pt>
                <c:pt idx="9">
                  <c:v>519</c:v>
                </c:pt>
                <c:pt idx="12">
                  <c:v>465</c:v>
                </c:pt>
              </c:numCache>
            </c:numRef>
          </c:val>
          <c:extLst>
            <c:ext xmlns:c16="http://schemas.microsoft.com/office/drawing/2014/chart" uri="{C3380CC4-5D6E-409C-BE32-E72D297353CC}">
              <c16:uniqueId val="{00000007-7A53-4A5B-80B8-EF48CB1CF54A}"/>
            </c:ext>
          </c:extLst>
        </c:ser>
        <c:dLbls>
          <c:showLegendKey val="0"/>
          <c:showVal val="0"/>
          <c:showCatName val="0"/>
          <c:showSerName val="0"/>
          <c:showPercent val="0"/>
          <c:showBubbleSize val="0"/>
        </c:dLbls>
        <c:gapWidth val="100"/>
        <c:overlap val="100"/>
        <c:axId val="93863296"/>
        <c:axId val="9388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265</c:v>
                </c:pt>
                <c:pt idx="2">
                  <c:v>#N/A</c:v>
                </c:pt>
                <c:pt idx="3">
                  <c:v>#N/A</c:v>
                </c:pt>
                <c:pt idx="4">
                  <c:v>223</c:v>
                </c:pt>
                <c:pt idx="5">
                  <c:v>#N/A</c:v>
                </c:pt>
                <c:pt idx="6">
                  <c:v>#N/A</c:v>
                </c:pt>
                <c:pt idx="7">
                  <c:v>197</c:v>
                </c:pt>
                <c:pt idx="8">
                  <c:v>#N/A</c:v>
                </c:pt>
                <c:pt idx="9">
                  <c:v>#N/A</c:v>
                </c:pt>
                <c:pt idx="10">
                  <c:v>160</c:v>
                </c:pt>
                <c:pt idx="11">
                  <c:v>#N/A</c:v>
                </c:pt>
                <c:pt idx="12">
                  <c:v>#N/A</c:v>
                </c:pt>
                <c:pt idx="13">
                  <c:v>136</c:v>
                </c:pt>
                <c:pt idx="14">
                  <c:v>#N/A</c:v>
                </c:pt>
              </c:numCache>
            </c:numRef>
          </c:val>
          <c:smooth val="0"/>
          <c:extLst>
            <c:ext xmlns:c16="http://schemas.microsoft.com/office/drawing/2014/chart" uri="{C3380CC4-5D6E-409C-BE32-E72D297353CC}">
              <c16:uniqueId val="{00000008-7A53-4A5B-80B8-EF48CB1CF54A}"/>
            </c:ext>
          </c:extLst>
        </c:ser>
        <c:dLbls>
          <c:showLegendKey val="0"/>
          <c:showVal val="0"/>
          <c:showCatName val="0"/>
          <c:showSerName val="0"/>
          <c:showPercent val="0"/>
          <c:showBubbleSize val="0"/>
        </c:dLbls>
        <c:marker val="1"/>
        <c:smooth val="0"/>
        <c:axId val="93863296"/>
        <c:axId val="93885568"/>
      </c:lineChart>
      <c:catAx>
        <c:axId val="938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85568"/>
        <c:crosses val="autoZero"/>
        <c:auto val="1"/>
        <c:lblAlgn val="ctr"/>
        <c:lblOffset val="100"/>
        <c:tickLblSkip val="1"/>
        <c:tickMarkSkip val="1"/>
        <c:noMultiLvlLbl val="0"/>
      </c:catAx>
      <c:valAx>
        <c:axId val="9388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4797</c:v>
                </c:pt>
                <c:pt idx="5">
                  <c:v>4783</c:v>
                </c:pt>
                <c:pt idx="8">
                  <c:v>4633</c:v>
                </c:pt>
                <c:pt idx="11">
                  <c:v>4592</c:v>
                </c:pt>
                <c:pt idx="14">
                  <c:v>4458</c:v>
                </c:pt>
              </c:numCache>
            </c:numRef>
          </c:val>
          <c:extLst>
            <c:ext xmlns:c16="http://schemas.microsoft.com/office/drawing/2014/chart" uri="{C3380CC4-5D6E-409C-BE32-E72D297353CC}">
              <c16:uniqueId val="{00000000-9434-45B3-8A11-8D7FD90441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256</c:v>
                </c:pt>
                <c:pt idx="5">
                  <c:v>225</c:v>
                </c:pt>
                <c:pt idx="8">
                  <c:v>194</c:v>
                </c:pt>
                <c:pt idx="11">
                  <c:v>162</c:v>
                </c:pt>
                <c:pt idx="14">
                  <c:v>56</c:v>
                </c:pt>
              </c:numCache>
            </c:numRef>
          </c:val>
          <c:extLst>
            <c:ext xmlns:c16="http://schemas.microsoft.com/office/drawing/2014/chart" uri="{C3380CC4-5D6E-409C-BE32-E72D297353CC}">
              <c16:uniqueId val="{00000001-9434-45B3-8A11-8D7FD90441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1196</c:v>
                </c:pt>
                <c:pt idx="5">
                  <c:v>1362</c:v>
                </c:pt>
                <c:pt idx="8">
                  <c:v>1590</c:v>
                </c:pt>
                <c:pt idx="11">
                  <c:v>1620</c:v>
                </c:pt>
                <c:pt idx="14">
                  <c:v>1671</c:v>
                </c:pt>
              </c:numCache>
            </c:numRef>
          </c:val>
          <c:extLst>
            <c:ext xmlns:c16="http://schemas.microsoft.com/office/drawing/2014/chart" uri="{C3380CC4-5D6E-409C-BE32-E72D297353CC}">
              <c16:uniqueId val="{00000002-9434-45B3-8A11-8D7FD90441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34-45B3-8A11-8D7FD90441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34-45B3-8A11-8D7FD90441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34-45B3-8A11-8D7FD90441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897</c:v>
                </c:pt>
                <c:pt idx="3">
                  <c:v>867</c:v>
                </c:pt>
                <c:pt idx="6">
                  <c:v>873</c:v>
                </c:pt>
                <c:pt idx="9">
                  <c:v>910</c:v>
                </c:pt>
                <c:pt idx="12">
                  <c:v>875</c:v>
                </c:pt>
              </c:numCache>
            </c:numRef>
          </c:val>
          <c:extLst>
            <c:ext xmlns:c16="http://schemas.microsoft.com/office/drawing/2014/chart" uri="{C3380CC4-5D6E-409C-BE32-E72D297353CC}">
              <c16:uniqueId val="{00000006-9434-45B3-8A11-8D7FD90441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c:v>
                </c:pt>
                <c:pt idx="3">
                  <c:v>96</c:v>
                </c:pt>
                <c:pt idx="6">
                  <c:v>83</c:v>
                </c:pt>
                <c:pt idx="9">
                  <c:v>104</c:v>
                </c:pt>
                <c:pt idx="12">
                  <c:v>92</c:v>
                </c:pt>
              </c:numCache>
            </c:numRef>
          </c:val>
          <c:extLst>
            <c:ext xmlns:c16="http://schemas.microsoft.com/office/drawing/2014/chart" uri="{C3380CC4-5D6E-409C-BE32-E72D297353CC}">
              <c16:uniqueId val="{00000007-9434-45B3-8A11-8D7FD90441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2502</c:v>
                </c:pt>
                <c:pt idx="3">
                  <c:v>2368</c:v>
                </c:pt>
                <c:pt idx="6">
                  <c:v>2302</c:v>
                </c:pt>
                <c:pt idx="9">
                  <c:v>2180</c:v>
                </c:pt>
                <c:pt idx="12">
                  <c:v>2081</c:v>
                </c:pt>
              </c:numCache>
            </c:numRef>
          </c:val>
          <c:extLst>
            <c:ext xmlns:c16="http://schemas.microsoft.com/office/drawing/2014/chart" uri="{C3380CC4-5D6E-409C-BE32-E72D297353CC}">
              <c16:uniqueId val="{00000008-9434-45B3-8A11-8D7FD90441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c:v>
                </c:pt>
                <c:pt idx="3">
                  <c:v>13</c:v>
                </c:pt>
                <c:pt idx="6">
                  <c:v>9</c:v>
                </c:pt>
                <c:pt idx="9">
                  <c:v>5</c:v>
                </c:pt>
                <c:pt idx="12">
                  <c:v>3</c:v>
                </c:pt>
              </c:numCache>
            </c:numRef>
          </c:val>
          <c:extLst>
            <c:ext xmlns:c16="http://schemas.microsoft.com/office/drawing/2014/chart" uri="{C3380CC4-5D6E-409C-BE32-E72D297353CC}">
              <c16:uniqueId val="{00000009-9434-45B3-8A11-8D7FD90441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4833</c:v>
                </c:pt>
                <c:pt idx="3">
                  <c:v>4586</c:v>
                </c:pt>
                <c:pt idx="6">
                  <c:v>4300</c:v>
                </c:pt>
                <c:pt idx="9">
                  <c:v>4039</c:v>
                </c:pt>
                <c:pt idx="12">
                  <c:v>3837</c:v>
                </c:pt>
              </c:numCache>
            </c:numRef>
          </c:val>
          <c:extLst>
            <c:ext xmlns:c16="http://schemas.microsoft.com/office/drawing/2014/chart" uri="{C3380CC4-5D6E-409C-BE32-E72D297353CC}">
              <c16:uniqueId val="{0000000A-9434-45B3-8A11-8D7FD90441E1}"/>
            </c:ext>
          </c:extLst>
        </c:ser>
        <c:dLbls>
          <c:showLegendKey val="0"/>
          <c:showVal val="0"/>
          <c:showCatName val="0"/>
          <c:showSerName val="0"/>
          <c:showPercent val="0"/>
          <c:showBubbleSize val="0"/>
        </c:dLbls>
        <c:gapWidth val="100"/>
        <c:overlap val="100"/>
        <c:axId val="90666112"/>
        <c:axId val="9066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2120</c:v>
                </c:pt>
                <c:pt idx="2">
                  <c:v>#N/A</c:v>
                </c:pt>
                <c:pt idx="3">
                  <c:v>#N/A</c:v>
                </c:pt>
                <c:pt idx="4">
                  <c:v>1561</c:v>
                </c:pt>
                <c:pt idx="5">
                  <c:v>#N/A</c:v>
                </c:pt>
                <c:pt idx="6">
                  <c:v>#N/A</c:v>
                </c:pt>
                <c:pt idx="7">
                  <c:v>1149</c:v>
                </c:pt>
                <c:pt idx="8">
                  <c:v>#N/A</c:v>
                </c:pt>
                <c:pt idx="9">
                  <c:v>#N/A</c:v>
                </c:pt>
                <c:pt idx="10">
                  <c:v>864</c:v>
                </c:pt>
                <c:pt idx="11">
                  <c:v>#N/A</c:v>
                </c:pt>
                <c:pt idx="12">
                  <c:v>#N/A</c:v>
                </c:pt>
                <c:pt idx="13">
                  <c:v>701</c:v>
                </c:pt>
                <c:pt idx="14">
                  <c:v>#N/A</c:v>
                </c:pt>
              </c:numCache>
            </c:numRef>
          </c:val>
          <c:smooth val="0"/>
          <c:extLst>
            <c:ext xmlns:c16="http://schemas.microsoft.com/office/drawing/2014/chart" uri="{C3380CC4-5D6E-409C-BE32-E72D297353CC}">
              <c16:uniqueId val="{0000000B-9434-45B3-8A11-8D7FD90441E1}"/>
            </c:ext>
          </c:extLst>
        </c:ser>
        <c:dLbls>
          <c:showLegendKey val="0"/>
          <c:showVal val="0"/>
          <c:showCatName val="0"/>
          <c:showSerName val="0"/>
          <c:showPercent val="0"/>
          <c:showBubbleSize val="0"/>
        </c:dLbls>
        <c:marker val="1"/>
        <c:smooth val="0"/>
        <c:axId val="90666112"/>
        <c:axId val="90667648"/>
      </c:lineChart>
      <c:catAx>
        <c:axId val="9066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667648"/>
        <c:crosses val="autoZero"/>
        <c:auto val="1"/>
        <c:lblAlgn val="ctr"/>
        <c:lblOffset val="100"/>
        <c:tickLblSkip val="1"/>
        <c:tickMarkSkip val="1"/>
        <c:noMultiLvlLbl val="0"/>
      </c:catAx>
      <c:valAx>
        <c:axId val="9066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66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
4,524
215.93
3,892,127
3,723,962
80,432
2,475,997
3,836,915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人口の減少や全国平均を上回る高齢化率（</a:t>
          </a:r>
          <a:r>
            <a:rPr lang="en-US" altLang="ja-JP" sz="1100" baseline="0">
              <a:solidFill>
                <a:schemeClr val="dk1"/>
              </a:solidFill>
              <a:latin typeface="+mn-lt"/>
              <a:ea typeface="+mn-ea"/>
              <a:cs typeface="+mn-cs"/>
            </a:rPr>
            <a:t>22</a:t>
          </a:r>
          <a:r>
            <a:rPr lang="ja-JP" altLang="ja-JP" sz="1100" baseline="0">
              <a:solidFill>
                <a:schemeClr val="dk1"/>
              </a:solidFill>
              <a:latin typeface="+mn-lt"/>
              <a:ea typeface="+mn-ea"/>
              <a:cs typeface="+mn-cs"/>
            </a:rPr>
            <a:t>国調</a:t>
          </a:r>
          <a:r>
            <a:rPr lang="en-US" altLang="ja-JP" sz="1100" baseline="0">
              <a:solidFill>
                <a:schemeClr val="dk1"/>
              </a:solidFill>
              <a:latin typeface="+mn-lt"/>
              <a:ea typeface="+mn-ea"/>
              <a:cs typeface="+mn-cs"/>
            </a:rPr>
            <a:t>37%</a:t>
          </a:r>
          <a:r>
            <a:rPr lang="ja-JP" altLang="ja-JP" sz="1100" baseline="0">
              <a:solidFill>
                <a:schemeClr val="dk1"/>
              </a:solidFill>
              <a:latin typeface="+mn-lt"/>
              <a:ea typeface="+mn-ea"/>
              <a:cs typeface="+mn-cs"/>
            </a:rPr>
            <a:t>）に加え、町内の基幹産</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業の低迷により財政基盤が弱く類似団体を下回っている。平成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年度に策定した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第２次自立推進計画に沿った施策を実行し、活力あるまちづくりを展開しつつ行</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政の効率化に努めることにより、財政の健全化を目指す。</a:t>
          </a:r>
          <a:endParaRPr lang="ja-JP" altLang="ja-JP" sz="1100" b="0" i="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a:extLst>
            <a:ext uri="{FF2B5EF4-FFF2-40B4-BE49-F238E27FC236}">
              <a16:creationId xmlns:a16="http://schemas.microsoft.com/office/drawing/2014/main" id="{00000000-0008-0000-0300-000038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a:extLst>
            <a:ext uri="{FF2B5EF4-FFF2-40B4-BE49-F238E27FC236}">
              <a16:creationId xmlns:a16="http://schemas.microsoft.com/office/drawing/2014/main" id="{00000000-0008-0000-0300-00003A000000}"/>
            </a:ext>
          </a:extLst>
        </xdr:cNvPr>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a:extLst>
            <a:ext uri="{FF2B5EF4-FFF2-40B4-BE49-F238E27FC236}">
              <a16:creationId xmlns:a16="http://schemas.microsoft.com/office/drawing/2014/main" id="{00000000-0008-0000-0300-00003C000000}"/>
            </a:ext>
          </a:extLst>
        </xdr:cNvPr>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77153</xdr:rowOff>
    </xdr:from>
    <xdr:to>
      <xdr:col>7</xdr:col>
      <xdr:colOff>152400</xdr:colOff>
      <xdr:row>43</xdr:row>
      <xdr:rowOff>77153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a:extLst>
            <a:ext uri="{FF2B5EF4-FFF2-40B4-BE49-F238E27FC236}">
              <a16:creationId xmlns:a16="http://schemas.microsoft.com/office/drawing/2014/main" id="{00000000-0008-0000-0300-00003F000000}"/>
            </a:ext>
          </a:extLst>
        </xdr:cNvPr>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a:extLst>
            <a:ext uri="{FF2B5EF4-FFF2-40B4-BE49-F238E27FC236}">
              <a16:creationId xmlns:a16="http://schemas.microsoft.com/office/drawing/2014/main" id="{00000000-0008-0000-0300-000040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77153</xdr:rowOff>
    </xdr:from>
    <xdr:to>
      <xdr:col>6</xdr:col>
      <xdr:colOff>0</xdr:colOff>
      <xdr:row>43</xdr:row>
      <xdr:rowOff>77153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a:extLst>
            <a:ext uri="{FF2B5EF4-FFF2-40B4-BE49-F238E27FC236}">
              <a16:creationId xmlns:a16="http://schemas.microsoft.com/office/drawing/2014/main" id="{00000000-0008-0000-0300-000042000000}"/>
            </a:ext>
          </a:extLst>
        </xdr:cNvPr>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71120</xdr:rowOff>
    </xdr:from>
    <xdr:to>
      <xdr:col>4</xdr:col>
      <xdr:colOff>482600</xdr:colOff>
      <xdr:row>43</xdr:row>
      <xdr:rowOff>77153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2336800" y="74434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65088</xdr:rowOff>
    </xdr:from>
    <xdr:to>
      <xdr:col>3</xdr:col>
      <xdr:colOff>279400</xdr:colOff>
      <xdr:row>43</xdr:row>
      <xdr:rowOff>71120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1447800" y="74374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125413</xdr:rowOff>
    </xdr:from>
    <xdr:to>
      <xdr:col>2</xdr:col>
      <xdr:colOff>127000</xdr:colOff>
      <xdr:row>43</xdr:row>
      <xdr:rowOff>55563</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1397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65740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066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26353</xdr:rowOff>
    </xdr:from>
    <xdr:to>
      <xdr:col>7</xdr:col>
      <xdr:colOff>203200</xdr:colOff>
      <xdr:row>43</xdr:row>
      <xdr:rowOff>127953</xdr:rowOff>
    </xdr:to>
    <xdr:sp macro="" textlink="">
      <xdr:nvSpPr>
        <xdr:cNvPr id="81" name="円/楕円 80">
          <a:extLst>
            <a:ext uri="{FF2B5EF4-FFF2-40B4-BE49-F238E27FC236}">
              <a16:creationId xmlns:a16="http://schemas.microsoft.com/office/drawing/2014/main" id="{00000000-0008-0000-0300-000051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151148</xdr:rowOff>
    </xdr:from>
    <xdr:ext cx="762000" cy="259045"/>
    <xdr:sp macro="" textlink="">
      <xdr:nvSpPr>
        <xdr:cNvPr id="82" name="財政力該当値テキスト">
          <a:extLst>
            <a:ext uri="{FF2B5EF4-FFF2-40B4-BE49-F238E27FC236}">
              <a16:creationId xmlns:a16="http://schemas.microsoft.com/office/drawing/2014/main" id="{00000000-0008-0000-0300-000052000000}"/>
            </a:ext>
          </a:extLst>
        </xdr:cNvPr>
        <xdr:cNvSpPr txBox="1"/>
      </xdr:nvSpPr>
      <xdr:spPr>
        <a:xfrm>
          <a:off x="5041900" y="73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26353</xdr:rowOff>
    </xdr:from>
    <xdr:to>
      <xdr:col>6</xdr:col>
      <xdr:colOff>50800</xdr:colOff>
      <xdr:row>43</xdr:row>
      <xdr:rowOff>127953</xdr:rowOff>
    </xdr:to>
    <xdr:sp macro="" textlink="">
      <xdr:nvSpPr>
        <xdr:cNvPr id="83" name="円/楕円 82">
          <a:extLst>
            <a:ext uri="{FF2B5EF4-FFF2-40B4-BE49-F238E27FC236}">
              <a16:creationId xmlns:a16="http://schemas.microsoft.com/office/drawing/2014/main" id="{00000000-0008-0000-0300-000053000000}"/>
            </a:ext>
          </a:extLst>
        </xdr:cNvPr>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112730</xdr:rowOff>
    </xdr:from>
    <xdr:ext cx="7366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733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26353</xdr:rowOff>
    </xdr:from>
    <xdr:to>
      <xdr:col>4</xdr:col>
      <xdr:colOff>533400</xdr:colOff>
      <xdr:row>43</xdr:row>
      <xdr:rowOff>127953</xdr:rowOff>
    </xdr:to>
    <xdr:sp macro="" textlink="">
      <xdr:nvSpPr>
        <xdr:cNvPr id="85" name="円/楕円 84">
          <a:extLst>
            <a:ext uri="{FF2B5EF4-FFF2-40B4-BE49-F238E27FC236}">
              <a16:creationId xmlns:a16="http://schemas.microsoft.com/office/drawing/2014/main" id="{00000000-0008-0000-0300-000055000000}"/>
            </a:ext>
          </a:extLst>
        </xdr:cNvPr>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112730</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844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20320</xdr:rowOff>
    </xdr:from>
    <xdr:to>
      <xdr:col>3</xdr:col>
      <xdr:colOff>330200</xdr:colOff>
      <xdr:row>43</xdr:row>
      <xdr:rowOff>121920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106697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a:extLst>
            <a:ext uri="{FF2B5EF4-FFF2-40B4-BE49-F238E27FC236}">
              <a16:creationId xmlns:a16="http://schemas.microsoft.com/office/drawing/2014/main" id="{00000000-0008-0000-0300-00005B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25</a:t>
          </a:r>
          <a:r>
            <a:rPr lang="ja-JP" altLang="ja-JP" sz="1100" baseline="0">
              <a:solidFill>
                <a:schemeClr val="dk1"/>
              </a:solidFill>
              <a:latin typeface="+mn-lt"/>
              <a:ea typeface="+mn-ea"/>
              <a:cs typeface="+mn-cs"/>
            </a:rPr>
            <a:t>年度までは類似団体を</a:t>
          </a:r>
          <a:r>
            <a:rPr lang="ja-JP" altLang="en-US" sz="1100" baseline="0">
              <a:solidFill>
                <a:schemeClr val="dk1"/>
              </a:solidFill>
              <a:latin typeface="+mn-lt"/>
              <a:ea typeface="+mn-ea"/>
              <a:cs typeface="+mn-cs"/>
            </a:rPr>
            <a:t>上回っていたが、平成</a:t>
          </a:r>
          <a:r>
            <a:rPr lang="en-US" altLang="ja-JP" sz="1100" baseline="0">
              <a:solidFill>
                <a:schemeClr val="dk1"/>
              </a:solidFill>
              <a:latin typeface="+mn-lt"/>
              <a:ea typeface="+mn-ea"/>
              <a:cs typeface="+mn-cs"/>
            </a:rPr>
            <a:t>26</a:t>
          </a:r>
          <a:r>
            <a:rPr lang="ja-JP" altLang="en-US" sz="1100" baseline="0">
              <a:solidFill>
                <a:schemeClr val="dk1"/>
              </a:solidFill>
              <a:latin typeface="+mn-lt"/>
              <a:ea typeface="+mn-ea"/>
              <a:cs typeface="+mn-cs"/>
            </a:rPr>
            <a:t>年度は若干下回ることができた。</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今後も公債費や人件費の抑制など行政改革の取組みを通じて義務的経費の削減</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に努め、財政の弾力化を図る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a:extLst>
            <a:ext uri="{FF2B5EF4-FFF2-40B4-BE49-F238E27FC236}">
              <a16:creationId xmlns:a16="http://schemas.microsoft.com/office/drawing/2014/main" id="{00000000-0008-0000-0300-000069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35878</xdr:rowOff>
    </xdr:from>
    <xdr:to>
      <xdr:col>7</xdr:col>
      <xdr:colOff>152400</xdr:colOff>
      <xdr:row>63</xdr:row>
      <xdr:rowOff>72072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83722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a:extLst>
            <a:ext uri="{FF2B5EF4-FFF2-40B4-BE49-F238E27FC236}">
              <a16:creationId xmlns:a16="http://schemas.microsoft.com/office/drawing/2014/main" id="{00000000-0008-0000-0300-00007F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35878</xdr:rowOff>
    </xdr:from>
    <xdr:to>
      <xdr:col>6</xdr:col>
      <xdr:colOff>0</xdr:colOff>
      <xdr:row>63</xdr:row>
      <xdr:rowOff>116311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8372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a:extLst>
            <a:ext uri="{FF2B5EF4-FFF2-40B4-BE49-F238E27FC236}">
              <a16:creationId xmlns:a16="http://schemas.microsoft.com/office/drawing/2014/main" id="{00000000-0008-0000-0300-000081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110279</xdr:rowOff>
    </xdr:from>
    <xdr:to>
      <xdr:col>4</xdr:col>
      <xdr:colOff>482600</xdr:colOff>
      <xdr:row>63</xdr:row>
      <xdr:rowOff>116311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91162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110279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81913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21272</xdr:rowOff>
    </xdr:from>
    <xdr:to>
      <xdr:col>7</xdr:col>
      <xdr:colOff>203200</xdr:colOff>
      <xdr:row>63</xdr:row>
      <xdr:rowOff>122872</xdr:rowOff>
    </xdr:to>
    <xdr:sp macro="" textlink="">
      <xdr:nvSpPr>
        <xdr:cNvPr id="144" name="円/楕円 143">
          <a:extLst>
            <a:ext uri="{FF2B5EF4-FFF2-40B4-BE49-F238E27FC236}">
              <a16:creationId xmlns:a16="http://schemas.microsoft.com/office/drawing/2014/main" id="{00000000-0008-0000-0300-000090000000}"/>
            </a:ext>
          </a:extLst>
        </xdr:cNvPr>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37799</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156528</xdr:rowOff>
    </xdr:from>
    <xdr:to>
      <xdr:col>6</xdr:col>
      <xdr:colOff>50800</xdr:colOff>
      <xdr:row>63</xdr:row>
      <xdr:rowOff>86678</xdr:rowOff>
    </xdr:to>
    <xdr:sp macro="" textlink="">
      <xdr:nvSpPr>
        <xdr:cNvPr id="146" name="円/楕円 145">
          <a:extLst>
            <a:ext uri="{FF2B5EF4-FFF2-40B4-BE49-F238E27FC236}">
              <a16:creationId xmlns:a16="http://schemas.microsoft.com/office/drawing/2014/main" id="{00000000-0008-0000-0300-000092000000}"/>
            </a:ext>
          </a:extLst>
        </xdr:cNvPr>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71455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65511</xdr:rowOff>
    </xdr:from>
    <xdr:to>
      <xdr:col>4</xdr:col>
      <xdr:colOff>533400</xdr:colOff>
      <xdr:row>63</xdr:row>
      <xdr:rowOff>167111</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3175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151888</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59479</xdr:rowOff>
    </xdr:from>
    <xdr:to>
      <xdr:col>3</xdr:col>
      <xdr:colOff>330200</xdr:colOff>
      <xdr:row>63</xdr:row>
      <xdr:rowOff>161079</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145856</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[250,577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　人口</a:t>
          </a:r>
          <a:r>
            <a:rPr lang="en-US" altLang="ja-JP" sz="1100" baseline="0">
              <a:solidFill>
                <a:schemeClr val="dk1"/>
              </a:solidFill>
              <a:latin typeface="+mn-lt"/>
              <a:ea typeface="+mn-ea"/>
              <a:cs typeface="+mn-cs"/>
            </a:rPr>
            <a:t>1</a:t>
          </a:r>
          <a:r>
            <a:rPr lang="ja-JP" altLang="ja-JP" sz="1100" baseline="0">
              <a:solidFill>
                <a:schemeClr val="dk1"/>
              </a:solidFill>
              <a:latin typeface="+mn-lt"/>
              <a:ea typeface="+mn-ea"/>
              <a:cs typeface="+mn-cs"/>
            </a:rPr>
            <a:t>人当たり人件費・物件費が高い水準にあるのは、主に人件費が要因となっている。</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これは主に保育園などの施設が多いことや妻籠宿保存事業に係る人件費等による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a:extLst>
            <a:ext uri="{FF2B5EF4-FFF2-40B4-BE49-F238E27FC236}">
              <a16:creationId xmlns:a16="http://schemas.microsoft.com/office/drawing/2014/main" id="{00000000-0008-0000-0300-0000B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a:extLst>
            <a:ext uri="{FF2B5EF4-FFF2-40B4-BE49-F238E27FC236}">
              <a16:creationId xmlns:a16="http://schemas.microsoft.com/office/drawing/2014/main" id="{00000000-0008-0000-0300-0000B5000000}"/>
            </a:ext>
          </a:extLst>
        </xdr:cNvPr>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a:extLst>
            <a:ext uri="{FF2B5EF4-FFF2-40B4-BE49-F238E27FC236}">
              <a16:creationId xmlns:a16="http://schemas.microsoft.com/office/drawing/2014/main" id="{00000000-0008-0000-0300-0000B7000000}"/>
            </a:ext>
          </a:extLst>
        </xdr:cNvPr>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98923</xdr:rowOff>
    </xdr:from>
    <xdr:to>
      <xdr:col>7</xdr:col>
      <xdr:colOff>152400</xdr:colOff>
      <xdr:row>81</xdr:row>
      <xdr:rowOff>114579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114800" y="13986373"/>
          <a:ext cx="838200" cy="1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107664</xdr:rowOff>
    </xdr:from>
    <xdr:ext cx="762000" cy="259045"/>
    <xdr:sp macro="" textlink="">
      <xdr:nvSpPr>
        <xdr:cNvPr id="186" name="人件費・物件費等の状況平均値テキスト">
          <a:extLst>
            <a:ext uri="{FF2B5EF4-FFF2-40B4-BE49-F238E27FC236}">
              <a16:creationId xmlns:a16="http://schemas.microsoft.com/office/drawing/2014/main" id="{00000000-0008-0000-0300-0000BA000000}"/>
            </a:ext>
          </a:extLst>
        </xdr:cNvPr>
        <xdr:cNvSpPr txBox="1"/>
      </xdr:nvSpPr>
      <xdr:spPr>
        <a:xfrm>
          <a:off x="5041900" y="13995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a:extLst>
            <a:ext uri="{FF2B5EF4-FFF2-40B4-BE49-F238E27FC236}">
              <a16:creationId xmlns:a16="http://schemas.microsoft.com/office/drawing/2014/main" id="{00000000-0008-0000-0300-0000BB000000}"/>
            </a:ext>
          </a:extLst>
        </xdr:cNvPr>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98923</xdr:rowOff>
    </xdr:from>
    <xdr:to>
      <xdr:col>6</xdr:col>
      <xdr:colOff>0</xdr:colOff>
      <xdr:row>81</xdr:row>
      <xdr:rowOff>99668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3225800" y="13986373"/>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a:extLst>
            <a:ext uri="{FF2B5EF4-FFF2-40B4-BE49-F238E27FC236}">
              <a16:creationId xmlns:a16="http://schemas.microsoft.com/office/drawing/2014/main" id="{00000000-0008-0000-0300-0000BD000000}"/>
            </a:ext>
          </a:extLst>
        </xdr:cNvPr>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99668</xdr:rowOff>
    </xdr:from>
    <xdr:to>
      <xdr:col>4</xdr:col>
      <xdr:colOff>482600</xdr:colOff>
      <xdr:row>81</xdr:row>
      <xdr:rowOff>100152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2336800" y="13987118"/>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90633</xdr:rowOff>
    </xdr:from>
    <xdr:to>
      <xdr:col>3</xdr:col>
      <xdr:colOff>279400</xdr:colOff>
      <xdr:row>81</xdr:row>
      <xdr:rowOff>100152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1447800" y="13978083"/>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30378</xdr:rowOff>
    </xdr:from>
    <xdr:to>
      <xdr:col>2</xdr:col>
      <xdr:colOff>127000</xdr:colOff>
      <xdr:row>81</xdr:row>
      <xdr:rowOff>131978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1397000" y="1391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142155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066800" y="1368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63779</xdr:rowOff>
    </xdr:from>
    <xdr:to>
      <xdr:col>7</xdr:col>
      <xdr:colOff>203200</xdr:colOff>
      <xdr:row>81</xdr:row>
      <xdr:rowOff>165379</xdr:rowOff>
    </xdr:to>
    <xdr:sp macro="" textlink="">
      <xdr:nvSpPr>
        <xdr:cNvPr id="204" name="円/楕円 203">
          <a:extLst>
            <a:ext uri="{FF2B5EF4-FFF2-40B4-BE49-F238E27FC236}">
              <a16:creationId xmlns:a16="http://schemas.microsoft.com/office/drawing/2014/main" id="{00000000-0008-0000-0300-0000CC000000}"/>
            </a:ext>
          </a:extLst>
        </xdr:cNvPr>
        <xdr:cNvSpPr/>
      </xdr:nvSpPr>
      <xdr:spPr>
        <a:xfrm>
          <a:off x="4902200" y="139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156506</xdr:rowOff>
    </xdr:from>
    <xdr:ext cx="762000" cy="259045"/>
    <xdr:sp macro="" textlink="">
      <xdr:nvSpPr>
        <xdr:cNvPr id="205" name="人件費・物件費等の状況該当値テキスト">
          <a:extLst>
            <a:ext uri="{FF2B5EF4-FFF2-40B4-BE49-F238E27FC236}">
              <a16:creationId xmlns:a16="http://schemas.microsoft.com/office/drawing/2014/main" id="{00000000-0008-0000-0300-0000CD000000}"/>
            </a:ext>
          </a:extLst>
        </xdr:cNvPr>
        <xdr:cNvSpPr txBox="1"/>
      </xdr:nvSpPr>
      <xdr:spPr>
        <a:xfrm>
          <a:off x="5041900" y="1387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250,577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48123</xdr:rowOff>
    </xdr:from>
    <xdr:to>
      <xdr:col>6</xdr:col>
      <xdr:colOff>50800</xdr:colOff>
      <xdr:row>81</xdr:row>
      <xdr:rowOff>149723</xdr:rowOff>
    </xdr:to>
    <xdr:sp macro="" textlink="">
      <xdr:nvSpPr>
        <xdr:cNvPr id="206" name="円/楕円 205">
          <a:extLst>
            <a:ext uri="{FF2B5EF4-FFF2-40B4-BE49-F238E27FC236}">
              <a16:creationId xmlns:a16="http://schemas.microsoft.com/office/drawing/2014/main" id="{00000000-0008-0000-0300-0000CE000000}"/>
            </a:ext>
          </a:extLst>
        </xdr:cNvPr>
        <xdr:cNvSpPr/>
      </xdr:nvSpPr>
      <xdr:spPr>
        <a:xfrm>
          <a:off x="4064000" y="139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159900</xdr:rowOff>
    </xdr:from>
    <xdr:ext cx="7366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733800" y="1370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48868</xdr:rowOff>
    </xdr:from>
    <xdr:to>
      <xdr:col>4</xdr:col>
      <xdr:colOff>533400</xdr:colOff>
      <xdr:row>81</xdr:row>
      <xdr:rowOff>150468</xdr:rowOff>
    </xdr:to>
    <xdr:sp macro="" textlink="">
      <xdr:nvSpPr>
        <xdr:cNvPr id="208" name="円/楕円 207">
          <a:extLst>
            <a:ext uri="{FF2B5EF4-FFF2-40B4-BE49-F238E27FC236}">
              <a16:creationId xmlns:a16="http://schemas.microsoft.com/office/drawing/2014/main" id="{00000000-0008-0000-0300-0000D0000000}"/>
            </a:ext>
          </a:extLst>
        </xdr:cNvPr>
        <xdr:cNvSpPr/>
      </xdr:nvSpPr>
      <xdr:spPr>
        <a:xfrm>
          <a:off x="3175000" y="139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160645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370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49352</xdr:rowOff>
    </xdr:from>
    <xdr:to>
      <xdr:col>3</xdr:col>
      <xdr:colOff>330200</xdr:colOff>
      <xdr:row>81</xdr:row>
      <xdr:rowOff>150952</xdr:rowOff>
    </xdr:to>
    <xdr:sp macro="" textlink="">
      <xdr:nvSpPr>
        <xdr:cNvPr id="210" name="円/楕円 209">
          <a:extLst>
            <a:ext uri="{FF2B5EF4-FFF2-40B4-BE49-F238E27FC236}">
              <a16:creationId xmlns:a16="http://schemas.microsoft.com/office/drawing/2014/main" id="{00000000-0008-0000-0300-0000D2000000}"/>
            </a:ext>
          </a:extLst>
        </xdr:cNvPr>
        <xdr:cNvSpPr/>
      </xdr:nvSpPr>
      <xdr:spPr>
        <a:xfrm>
          <a:off x="2286000" y="139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161129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0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220,684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39833</xdr:rowOff>
    </xdr:from>
    <xdr:to>
      <xdr:col>2</xdr:col>
      <xdr:colOff>127000</xdr:colOff>
      <xdr:row>81</xdr:row>
      <xdr:rowOff>141433</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1397000" y="139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126210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1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a:extLst>
            <a:ext uri="{FF2B5EF4-FFF2-40B4-BE49-F238E27FC236}">
              <a16:creationId xmlns:a16="http://schemas.microsoft.com/office/drawing/2014/main" id="{00000000-0008-0000-0300-0000D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　職員の年齢構成が高くなっているため類似団体の平均を上回っている。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定数管理の適正化に努めることにより類似団体平均水準まで低下するよう努め</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る。</a:t>
          </a:r>
          <a:endParaRPr lang="ja-JP" altLang="ja-JP" sz="1100" b="0" i="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65532</xdr:rowOff>
    </xdr:from>
    <xdr:to>
      <xdr:col>24</xdr:col>
      <xdr:colOff>558800</xdr:colOff>
      <xdr:row>85</xdr:row>
      <xdr:rowOff>84837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638782"/>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a:extLst>
            <a:ext uri="{FF2B5EF4-FFF2-40B4-BE49-F238E27FC236}">
              <a16:creationId xmlns:a16="http://schemas.microsoft.com/office/drawing/2014/main" id="{00000000-0008-0000-0300-0000F7000000}"/>
            </a:ext>
          </a:extLst>
        </xdr:cNvPr>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65532</xdr:rowOff>
    </xdr:from>
    <xdr:to>
      <xdr:col>23</xdr:col>
      <xdr:colOff>406400</xdr:colOff>
      <xdr:row>87</xdr:row>
      <xdr:rowOff>128015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638782"/>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a:extLst>
            <a:ext uri="{FF2B5EF4-FFF2-40B4-BE49-F238E27FC236}">
              <a16:creationId xmlns:a16="http://schemas.microsoft.com/office/drawing/2014/main" id="{00000000-0008-0000-0300-0000F9000000}"/>
            </a:ext>
          </a:extLst>
        </xdr:cNvPr>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108713</xdr:rowOff>
    </xdr:from>
    <xdr:to>
      <xdr:col>22</xdr:col>
      <xdr:colOff>203200</xdr:colOff>
      <xdr:row>87</xdr:row>
      <xdr:rowOff>128015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502486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113792</xdr:rowOff>
    </xdr:from>
    <xdr:to>
      <xdr:col>21</xdr:col>
      <xdr:colOff>0</xdr:colOff>
      <xdr:row>87</xdr:row>
      <xdr:rowOff>108713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687042"/>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64" name="円/楕円 263">
          <a:extLst>
            <a:ext uri="{FF2B5EF4-FFF2-40B4-BE49-F238E27FC236}">
              <a16:creationId xmlns:a16="http://schemas.microsoft.com/office/drawing/2014/main" id="{00000000-0008-0000-0300-000008010000}"/>
            </a:ext>
          </a:extLst>
        </xdr:cNvPr>
        <xdr:cNvSpPr/>
      </xdr:nvSpPr>
      <xdr:spPr>
        <a:xfrm>
          <a:off x="169672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6114</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14732</xdr:rowOff>
    </xdr:from>
    <xdr:to>
      <xdr:col>23</xdr:col>
      <xdr:colOff>457200</xdr:colOff>
      <xdr:row>85</xdr:row>
      <xdr:rowOff>116332</xdr:rowOff>
    </xdr:to>
    <xdr:sp macro="" textlink="">
      <xdr:nvSpPr>
        <xdr:cNvPr id="266" name="円/楕円 265">
          <a:extLst>
            <a:ext uri="{FF2B5EF4-FFF2-40B4-BE49-F238E27FC236}">
              <a16:creationId xmlns:a16="http://schemas.microsoft.com/office/drawing/2014/main" id="{00000000-0008-0000-0300-00000A010000}"/>
            </a:ext>
          </a:extLst>
        </xdr:cNvPr>
        <xdr:cNvSpPr/>
      </xdr:nvSpPr>
      <xdr:spPr>
        <a:xfrm>
          <a:off x="16129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101109</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67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77215</xdr:rowOff>
    </xdr:from>
    <xdr:to>
      <xdr:col>22</xdr:col>
      <xdr:colOff>254000</xdr:colOff>
      <xdr:row>88</xdr:row>
      <xdr:rowOff>7365</xdr:rowOff>
    </xdr:to>
    <xdr:sp macro="" textlink="">
      <xdr:nvSpPr>
        <xdr:cNvPr id="268" name="円/楕円 267">
          <a:extLst>
            <a:ext uri="{FF2B5EF4-FFF2-40B4-BE49-F238E27FC236}">
              <a16:creationId xmlns:a16="http://schemas.microsoft.com/office/drawing/2014/main" id="{00000000-0008-0000-0300-00000C010000}"/>
            </a:ext>
          </a:extLst>
        </xdr:cNvPr>
        <xdr:cNvSpPr/>
      </xdr:nvSpPr>
      <xdr:spPr>
        <a:xfrm>
          <a:off x="15240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163592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57913</xdr:rowOff>
    </xdr:from>
    <xdr:to>
      <xdr:col>21</xdr:col>
      <xdr:colOff>50800</xdr:colOff>
      <xdr:row>87</xdr:row>
      <xdr:rowOff>159513</xdr:rowOff>
    </xdr:to>
    <xdr:sp macro="" textlink="">
      <xdr:nvSpPr>
        <xdr:cNvPr id="270" name="円/楕円 269">
          <a:extLst>
            <a:ext uri="{FF2B5EF4-FFF2-40B4-BE49-F238E27FC236}">
              <a16:creationId xmlns:a16="http://schemas.microsoft.com/office/drawing/2014/main" id="{00000000-0008-0000-0300-00000E010000}"/>
            </a:ext>
          </a:extLst>
        </xdr:cNvPr>
        <xdr:cNvSpPr/>
      </xdr:nvSpPr>
      <xdr:spPr>
        <a:xfrm>
          <a:off x="14351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144290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72" name="円/楕円 271">
          <a:extLst>
            <a:ext uri="{FF2B5EF4-FFF2-40B4-BE49-F238E27FC236}">
              <a16:creationId xmlns:a16="http://schemas.microsoft.com/office/drawing/2014/main" id="{00000000-0008-0000-0300-000010010000}"/>
            </a:ext>
          </a:extLst>
        </xdr:cNvPr>
        <xdr:cNvSpPr/>
      </xdr:nvSpPr>
      <xdr:spPr>
        <a:xfrm>
          <a:off x="13462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当町は地形的に山に囲まれており、地域が点在しているため保育園が多いこと</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また、妻籠宿保存対策等に職員を配置しているため比較的多い水準にある。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今後は、自立推進計画に沿った削減に努める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a:extLst>
            <a:ext uri="{FF2B5EF4-FFF2-40B4-BE49-F238E27FC236}">
              <a16:creationId xmlns:a16="http://schemas.microsoft.com/office/drawing/2014/main" id="{00000000-0008-0000-0300-00002F010000}"/>
            </a:ext>
          </a:extLst>
        </xdr:cNvPr>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a:extLst>
            <a:ext uri="{FF2B5EF4-FFF2-40B4-BE49-F238E27FC236}">
              <a16:creationId xmlns:a16="http://schemas.microsoft.com/office/drawing/2014/main" id="{00000000-0008-0000-0300-000031010000}"/>
            </a:ext>
          </a:extLst>
        </xdr:cNvPr>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87863</xdr:rowOff>
    </xdr:from>
    <xdr:to>
      <xdr:col>24</xdr:col>
      <xdr:colOff>558800</xdr:colOff>
      <xdr:row>59</xdr:row>
      <xdr:rowOff>98855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179800" y="10203413"/>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8" name="定員管理の状況平均値テキスト">
          <a:extLst>
            <a:ext uri="{FF2B5EF4-FFF2-40B4-BE49-F238E27FC236}">
              <a16:creationId xmlns:a16="http://schemas.microsoft.com/office/drawing/2014/main" id="{00000000-0008-0000-0300-000034010000}"/>
            </a:ext>
          </a:extLst>
        </xdr:cNvPr>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a:extLst>
            <a:ext uri="{FF2B5EF4-FFF2-40B4-BE49-F238E27FC236}">
              <a16:creationId xmlns:a16="http://schemas.microsoft.com/office/drawing/2014/main" id="{00000000-0008-0000-0300-000035010000}"/>
            </a:ext>
          </a:extLst>
        </xdr:cNvPr>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86924</xdr:rowOff>
    </xdr:from>
    <xdr:to>
      <xdr:col>23</xdr:col>
      <xdr:colOff>406400</xdr:colOff>
      <xdr:row>59</xdr:row>
      <xdr:rowOff>87863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5290800" y="10202474"/>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a:extLst>
            <a:ext uri="{FF2B5EF4-FFF2-40B4-BE49-F238E27FC236}">
              <a16:creationId xmlns:a16="http://schemas.microsoft.com/office/drawing/2014/main" id="{00000000-0008-0000-0300-000037010000}"/>
            </a:ext>
          </a:extLst>
        </xdr:cNvPr>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86924</xdr:rowOff>
    </xdr:from>
    <xdr:to>
      <xdr:col>22</xdr:col>
      <xdr:colOff>203200</xdr:colOff>
      <xdr:row>59</xdr:row>
      <xdr:rowOff>87326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4401800" y="10202474"/>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87326</xdr:rowOff>
    </xdr:from>
    <xdr:to>
      <xdr:col>21</xdr:col>
      <xdr:colOff>0</xdr:colOff>
      <xdr:row>59</xdr:row>
      <xdr:rowOff>89605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3512800" y="10202876"/>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154891</xdr:rowOff>
    </xdr:from>
    <xdr:to>
      <xdr:col>19</xdr:col>
      <xdr:colOff>533400</xdr:colOff>
      <xdr:row>59</xdr:row>
      <xdr:rowOff>85041</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3462000" y="100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95218</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3131800" y="98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48055</xdr:rowOff>
    </xdr:from>
    <xdr:to>
      <xdr:col>24</xdr:col>
      <xdr:colOff>609600</xdr:colOff>
      <xdr:row>59</xdr:row>
      <xdr:rowOff>149655</xdr:rowOff>
    </xdr:to>
    <xdr:sp macro="" textlink="">
      <xdr:nvSpPr>
        <xdr:cNvPr id="326" name="円/楕円 325">
          <a:extLst>
            <a:ext uri="{FF2B5EF4-FFF2-40B4-BE49-F238E27FC236}">
              <a16:creationId xmlns:a16="http://schemas.microsoft.com/office/drawing/2014/main" id="{00000000-0008-0000-0300-000046010000}"/>
            </a:ext>
          </a:extLst>
        </xdr:cNvPr>
        <xdr:cNvSpPr/>
      </xdr:nvSpPr>
      <xdr:spPr>
        <a:xfrm>
          <a:off x="16967200" y="101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140782</xdr:rowOff>
    </xdr:from>
    <xdr:ext cx="762000" cy="259045"/>
    <xdr:sp macro="" textlink="">
      <xdr:nvSpPr>
        <xdr:cNvPr id="327" name="定員管理の状況該当値テキスト">
          <a:extLst>
            <a:ext uri="{FF2B5EF4-FFF2-40B4-BE49-F238E27FC236}">
              <a16:creationId xmlns:a16="http://schemas.microsoft.com/office/drawing/2014/main" id="{00000000-0008-0000-0300-000047010000}"/>
            </a:ext>
          </a:extLst>
        </xdr:cNvPr>
        <xdr:cNvSpPr txBox="1"/>
      </xdr:nvSpPr>
      <xdr:spPr>
        <a:xfrm>
          <a:off x="17106900" y="100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37063</xdr:rowOff>
    </xdr:from>
    <xdr:to>
      <xdr:col>23</xdr:col>
      <xdr:colOff>457200</xdr:colOff>
      <xdr:row>59</xdr:row>
      <xdr:rowOff>138663</xdr:rowOff>
    </xdr:to>
    <xdr:sp macro="" textlink="">
      <xdr:nvSpPr>
        <xdr:cNvPr id="328" name="円/楕円 327">
          <a:extLst>
            <a:ext uri="{FF2B5EF4-FFF2-40B4-BE49-F238E27FC236}">
              <a16:creationId xmlns:a16="http://schemas.microsoft.com/office/drawing/2014/main" id="{00000000-0008-0000-0300-000048010000}"/>
            </a:ext>
          </a:extLst>
        </xdr:cNvPr>
        <xdr:cNvSpPr/>
      </xdr:nvSpPr>
      <xdr:spPr>
        <a:xfrm>
          <a:off x="16129000" y="101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148840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992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36124</xdr:rowOff>
    </xdr:from>
    <xdr:to>
      <xdr:col>22</xdr:col>
      <xdr:colOff>254000</xdr:colOff>
      <xdr:row>59</xdr:row>
      <xdr:rowOff>137724</xdr:rowOff>
    </xdr:to>
    <xdr:sp macro="" textlink="">
      <xdr:nvSpPr>
        <xdr:cNvPr id="330" name="円/楕円 329">
          <a:extLst>
            <a:ext uri="{FF2B5EF4-FFF2-40B4-BE49-F238E27FC236}">
              <a16:creationId xmlns:a16="http://schemas.microsoft.com/office/drawing/2014/main" id="{00000000-0008-0000-0300-00004A010000}"/>
            </a:ext>
          </a:extLst>
        </xdr:cNvPr>
        <xdr:cNvSpPr/>
      </xdr:nvSpPr>
      <xdr:spPr>
        <a:xfrm>
          <a:off x="15240000" y="101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147901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99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36526</xdr:rowOff>
    </xdr:from>
    <xdr:to>
      <xdr:col>21</xdr:col>
      <xdr:colOff>50800</xdr:colOff>
      <xdr:row>59</xdr:row>
      <xdr:rowOff>138126</xdr:rowOff>
    </xdr:to>
    <xdr:sp macro="" textlink="">
      <xdr:nvSpPr>
        <xdr:cNvPr id="332" name="円/楕円 331">
          <a:extLst>
            <a:ext uri="{FF2B5EF4-FFF2-40B4-BE49-F238E27FC236}">
              <a16:creationId xmlns:a16="http://schemas.microsoft.com/office/drawing/2014/main" id="{00000000-0008-0000-0300-00004C010000}"/>
            </a:ext>
          </a:extLst>
        </xdr:cNvPr>
        <xdr:cNvSpPr/>
      </xdr:nvSpPr>
      <xdr:spPr>
        <a:xfrm>
          <a:off x="14351000" y="101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148303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992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38805</xdr:rowOff>
    </xdr:from>
    <xdr:to>
      <xdr:col>19</xdr:col>
      <xdr:colOff>533400</xdr:colOff>
      <xdr:row>59</xdr:row>
      <xdr:rowOff>140405</xdr:rowOff>
    </xdr:to>
    <xdr:sp macro="" textlink="">
      <xdr:nvSpPr>
        <xdr:cNvPr id="334" name="円/楕円 333">
          <a:extLst>
            <a:ext uri="{FF2B5EF4-FFF2-40B4-BE49-F238E27FC236}">
              <a16:creationId xmlns:a16="http://schemas.microsoft.com/office/drawing/2014/main" id="{00000000-0008-0000-0300-00004E010000}"/>
            </a:ext>
          </a:extLst>
        </xdr:cNvPr>
        <xdr:cNvSpPr/>
      </xdr:nvSpPr>
      <xdr:spPr>
        <a:xfrm>
          <a:off x="13462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125182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a:extLst>
            <a:ext uri="{FF2B5EF4-FFF2-40B4-BE49-F238E27FC236}">
              <a16:creationId xmlns:a16="http://schemas.microsoft.com/office/drawing/2014/main" id="{00000000-0008-0000-0300-00005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　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年度まで行った補償金免除繰上償還の実施により減少と</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なった。しかし、依然として類似団体平均を上回っていることから、</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引き続き自立推進計画のもと適切な事業計画及び実施により新規起債発行の抑制</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に努める。</a:t>
          </a:r>
          <a:endParaRPr lang="ja-JP" altLang="ja-JP" sz="1100" b="0" i="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a:extLst>
            <a:ext uri="{FF2B5EF4-FFF2-40B4-BE49-F238E27FC236}">
              <a16:creationId xmlns:a16="http://schemas.microsoft.com/office/drawing/2014/main" id="{00000000-0008-0000-0300-00005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a:extLst>
            <a:ext uri="{FF2B5EF4-FFF2-40B4-BE49-F238E27FC236}">
              <a16:creationId xmlns:a16="http://schemas.microsoft.com/office/drawing/2014/main" id="{00000000-0008-0000-0300-000069010000}"/>
            </a:ext>
          </a:extLst>
        </xdr:cNvPr>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a:extLst>
            <a:ext uri="{FF2B5EF4-FFF2-40B4-BE49-F238E27FC236}">
              <a16:creationId xmlns:a16="http://schemas.microsoft.com/office/drawing/2014/main" id="{00000000-0008-0000-0300-00006B010000}"/>
            </a:ext>
          </a:extLst>
        </xdr:cNvPr>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12382</xdr:rowOff>
    </xdr:from>
    <xdr:to>
      <xdr:col>24</xdr:col>
      <xdr:colOff>558800</xdr:colOff>
      <xdr:row>40</xdr:row>
      <xdr:rowOff>96838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6179800" y="6870382"/>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6" name="公債費負担の状況平均値テキスト">
          <a:extLst>
            <a:ext uri="{FF2B5EF4-FFF2-40B4-BE49-F238E27FC236}">
              <a16:creationId xmlns:a16="http://schemas.microsoft.com/office/drawing/2014/main" id="{00000000-0008-0000-0300-00006E010000}"/>
            </a:ext>
          </a:extLst>
        </xdr:cNvPr>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a:extLst>
            <a:ext uri="{FF2B5EF4-FFF2-40B4-BE49-F238E27FC236}">
              <a16:creationId xmlns:a16="http://schemas.microsoft.com/office/drawing/2014/main" id="{00000000-0008-0000-0300-00006F010000}"/>
            </a:ext>
          </a:extLst>
        </xdr:cNvPr>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96838</xdr:rowOff>
    </xdr:from>
    <xdr:to>
      <xdr:col>23</xdr:col>
      <xdr:colOff>406400</xdr:colOff>
      <xdr:row>41</xdr:row>
      <xdr:rowOff>21907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5290800" y="69548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a:extLst>
            <a:ext uri="{FF2B5EF4-FFF2-40B4-BE49-F238E27FC236}">
              <a16:creationId xmlns:a16="http://schemas.microsoft.com/office/drawing/2014/main" id="{00000000-0008-0000-0300-000071010000}"/>
            </a:ext>
          </a:extLst>
        </xdr:cNvPr>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21907</xdr:rowOff>
    </xdr:from>
    <xdr:to>
      <xdr:col>22</xdr:col>
      <xdr:colOff>203200</xdr:colOff>
      <xdr:row>41</xdr:row>
      <xdr:rowOff>106363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4401800" y="705135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a:extLst>
            <a:ext uri="{FF2B5EF4-FFF2-40B4-BE49-F238E27FC236}">
              <a16:creationId xmlns:a16="http://schemas.microsoft.com/office/drawing/2014/main" id="{00000000-0008-0000-0300-000074010000}"/>
            </a:ext>
          </a:extLst>
        </xdr:cNvPr>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106363</xdr:rowOff>
    </xdr:from>
    <xdr:to>
      <xdr:col>21</xdr:col>
      <xdr:colOff>0</xdr:colOff>
      <xdr:row>42</xdr:row>
      <xdr:rowOff>67628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3512800" y="713581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133032</xdr:rowOff>
    </xdr:from>
    <xdr:to>
      <xdr:col>24</xdr:col>
      <xdr:colOff>609600</xdr:colOff>
      <xdr:row>40</xdr:row>
      <xdr:rowOff>63182</xdr:rowOff>
    </xdr:to>
    <xdr:sp macro="" textlink="">
      <xdr:nvSpPr>
        <xdr:cNvPr id="384" name="円/楕円 383">
          <a:extLst>
            <a:ext uri="{FF2B5EF4-FFF2-40B4-BE49-F238E27FC236}">
              <a16:creationId xmlns:a16="http://schemas.microsoft.com/office/drawing/2014/main" id="{00000000-0008-0000-0300-000080010000}"/>
            </a:ext>
          </a:extLst>
        </xdr:cNvPr>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105109</xdr:rowOff>
    </xdr:from>
    <xdr:ext cx="762000" cy="259045"/>
    <xdr:sp macro="" textlink="">
      <xdr:nvSpPr>
        <xdr:cNvPr id="385" name="公債費負担の状況該当値テキスト">
          <a:extLst>
            <a:ext uri="{FF2B5EF4-FFF2-40B4-BE49-F238E27FC236}">
              <a16:creationId xmlns:a16="http://schemas.microsoft.com/office/drawing/2014/main" id="{00000000-0008-0000-0300-000081010000}"/>
            </a:ext>
          </a:extLst>
        </xdr:cNvPr>
        <xdr:cNvSpPr txBox="1"/>
      </xdr:nvSpPr>
      <xdr:spPr>
        <a:xfrm>
          <a:off x="17106900" y="67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46038</xdr:rowOff>
    </xdr:from>
    <xdr:to>
      <xdr:col>23</xdr:col>
      <xdr:colOff>457200</xdr:colOff>
      <xdr:row>40</xdr:row>
      <xdr:rowOff>147638</xdr:rowOff>
    </xdr:to>
    <xdr:sp macro="" textlink="">
      <xdr:nvSpPr>
        <xdr:cNvPr id="386" name="円/楕円 385">
          <a:extLst>
            <a:ext uri="{FF2B5EF4-FFF2-40B4-BE49-F238E27FC236}">
              <a16:creationId xmlns:a16="http://schemas.microsoft.com/office/drawing/2014/main" id="{00000000-0008-0000-0300-000082010000}"/>
            </a:ext>
          </a:extLst>
        </xdr:cNvPr>
        <xdr:cNvSpPr/>
      </xdr:nvSpPr>
      <xdr:spPr>
        <a:xfrm>
          <a:off x="16129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142557</xdr:rowOff>
    </xdr:from>
    <xdr:to>
      <xdr:col>22</xdr:col>
      <xdr:colOff>254000</xdr:colOff>
      <xdr:row>41</xdr:row>
      <xdr:rowOff>72707</xdr:rowOff>
    </xdr:to>
    <xdr:sp macro="" textlink="">
      <xdr:nvSpPr>
        <xdr:cNvPr id="388" name="円/楕円 387">
          <a:extLst>
            <a:ext uri="{FF2B5EF4-FFF2-40B4-BE49-F238E27FC236}">
              <a16:creationId xmlns:a16="http://schemas.microsoft.com/office/drawing/2014/main" id="{00000000-0008-0000-0300-000084010000}"/>
            </a:ext>
          </a:extLst>
        </xdr:cNvPr>
        <xdr:cNvSpPr/>
      </xdr:nvSpPr>
      <xdr:spPr>
        <a:xfrm>
          <a:off x="15240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16828</xdr:rowOff>
    </xdr:from>
    <xdr:to>
      <xdr:col>19</xdr:col>
      <xdr:colOff>533400</xdr:colOff>
      <xdr:row>42</xdr:row>
      <xdr:rowOff>118428</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3462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103205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a:extLst>
            <a:ext uri="{FF2B5EF4-FFF2-40B4-BE49-F238E27FC236}">
              <a16:creationId xmlns:a16="http://schemas.microsoft.com/office/drawing/2014/main" id="{00000000-0008-0000-0300-00008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aseline="0">
              <a:solidFill>
                <a:schemeClr val="dk1"/>
              </a:solidFill>
              <a:latin typeface="+mn-lt"/>
              <a:ea typeface="+mn-ea"/>
              <a:cs typeface="+mn-cs"/>
            </a:rPr>
            <a:t>  </a:t>
          </a:r>
          <a:r>
            <a:rPr lang="ja-JP" altLang="ja-JP" sz="1100" baseline="0">
              <a:solidFill>
                <a:schemeClr val="dk1"/>
              </a:solidFill>
              <a:latin typeface="+mn-lt"/>
              <a:ea typeface="+mn-ea"/>
              <a:cs typeface="+mn-cs"/>
            </a:rPr>
            <a:t>類似団体よりも上回っており、主な要因は過去の大規模な事業の実施により、</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地方債現在高が高いことがあげられる。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近年の補償金免除繰上償還や借入の抑制による将来負担額の減、財政調整基金や</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減債基金等の積み立て行い充当可能財源の増を図り、平成</a:t>
          </a:r>
          <a:r>
            <a:rPr lang="en-US" altLang="ja-JP" sz="1100" baseline="0">
              <a:solidFill>
                <a:schemeClr val="dk1"/>
              </a:solidFill>
              <a:latin typeface="+mn-lt"/>
              <a:ea typeface="+mn-ea"/>
              <a:cs typeface="+mn-cs"/>
            </a:rPr>
            <a:t>23</a:t>
          </a:r>
          <a:r>
            <a:rPr lang="ja-JP" altLang="ja-JP" sz="1100" baseline="0">
              <a:solidFill>
                <a:schemeClr val="dk1"/>
              </a:solidFill>
              <a:latin typeface="+mn-lt"/>
              <a:ea typeface="+mn-ea"/>
              <a:cs typeface="+mn-cs"/>
            </a:rPr>
            <a:t>年度で</a:t>
          </a:r>
          <a:r>
            <a:rPr lang="en-US" altLang="ja-JP" sz="1100" baseline="0">
              <a:solidFill>
                <a:schemeClr val="dk1"/>
              </a:solidFill>
              <a:latin typeface="+mn-lt"/>
              <a:ea typeface="+mn-ea"/>
              <a:cs typeface="+mn-cs"/>
            </a:rPr>
            <a:t>100%</a:t>
          </a:r>
          <a:r>
            <a:rPr lang="ja-JP" altLang="ja-JP" sz="1100" baseline="0">
              <a:solidFill>
                <a:schemeClr val="dk1"/>
              </a:solidFill>
              <a:latin typeface="+mn-lt"/>
              <a:ea typeface="+mn-ea"/>
              <a:cs typeface="+mn-cs"/>
            </a:rPr>
            <a:t>を下回った。</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今後も自立推進計画に沿った事業の計画・実施し、地方債の新規発行の抑制及び</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基金の積立を行い財政の健全化に努める。</a:t>
          </a:r>
          <a:endParaRPr lang="ja-JP" altLang="ja-JP" sz="1100" b="0" i="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82042</xdr:rowOff>
    </xdr:from>
    <xdr:to>
      <xdr:col>24</xdr:col>
      <xdr:colOff>558800</xdr:colOff>
      <xdr:row>15</xdr:row>
      <xdr:rowOff>139150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653792"/>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9" name="フローチャート : 判断 428">
          <a:extLst>
            <a:ext uri="{FF2B5EF4-FFF2-40B4-BE49-F238E27FC236}">
              <a16:creationId xmlns:a16="http://schemas.microsoft.com/office/drawing/2014/main" id="{00000000-0008-0000-0300-0000A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139150</xdr:rowOff>
    </xdr:from>
    <xdr:to>
      <xdr:col>23</xdr:col>
      <xdr:colOff>406400</xdr:colOff>
      <xdr:row>16</xdr:row>
      <xdr:rowOff>82719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5290800" y="2710900"/>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1" name="フローチャート : 判断 430">
          <a:extLst>
            <a:ext uri="{FF2B5EF4-FFF2-40B4-BE49-F238E27FC236}">
              <a16:creationId xmlns:a16="http://schemas.microsoft.com/office/drawing/2014/main" id="{00000000-0008-0000-0300-0000A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82719</xdr:rowOff>
    </xdr:from>
    <xdr:to>
      <xdr:col>22</xdr:col>
      <xdr:colOff>203200</xdr:colOff>
      <xdr:row>17</xdr:row>
      <xdr:rowOff>71332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2825919"/>
          <a:ext cx="889000" cy="16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4" name="フローチャート : 判断 433">
          <a:extLst>
            <a:ext uri="{FF2B5EF4-FFF2-40B4-BE49-F238E27FC236}">
              <a16:creationId xmlns:a16="http://schemas.microsoft.com/office/drawing/2014/main" id="{00000000-0008-0000-0300-0000B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71332</xdr:rowOff>
    </xdr:from>
    <xdr:to>
      <xdr:col>21</xdr:col>
      <xdr:colOff>0</xdr:colOff>
      <xdr:row>18</xdr:row>
      <xdr:rowOff>107400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298598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77893</xdr:rowOff>
    </xdr:from>
    <xdr:to>
      <xdr:col>19</xdr:col>
      <xdr:colOff>533400</xdr:colOff>
      <xdr:row>16</xdr:row>
      <xdr:rowOff>8043</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3462000" y="26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18220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6" name="円/楕円 445">
          <a:extLst>
            <a:ext uri="{FF2B5EF4-FFF2-40B4-BE49-F238E27FC236}">
              <a16:creationId xmlns:a16="http://schemas.microsoft.com/office/drawing/2014/main" id="{00000000-0008-0000-0300-0000BE010000}"/>
            </a:ext>
          </a:extLst>
        </xdr:cNvPr>
        <xdr:cNvSpPr/>
      </xdr:nvSpPr>
      <xdr:spPr>
        <a:xfrm>
          <a:off x="169672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3319</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5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88350</xdr:rowOff>
    </xdr:from>
    <xdr:to>
      <xdr:col>23</xdr:col>
      <xdr:colOff>457200</xdr:colOff>
      <xdr:row>16</xdr:row>
      <xdr:rowOff>18500</xdr:rowOff>
    </xdr:to>
    <xdr:sp macro="" textlink="">
      <xdr:nvSpPr>
        <xdr:cNvPr id="448" name="円/楕円 447">
          <a:extLst>
            <a:ext uri="{FF2B5EF4-FFF2-40B4-BE49-F238E27FC236}">
              <a16:creationId xmlns:a16="http://schemas.microsoft.com/office/drawing/2014/main" id="{00000000-0008-0000-0300-0000C0010000}"/>
            </a:ext>
          </a:extLst>
        </xdr:cNvPr>
        <xdr:cNvSpPr/>
      </xdr:nvSpPr>
      <xdr:spPr>
        <a:xfrm>
          <a:off x="16129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3277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4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31919</xdr:rowOff>
    </xdr:from>
    <xdr:to>
      <xdr:col>22</xdr:col>
      <xdr:colOff>254000</xdr:colOff>
      <xdr:row>16</xdr:row>
      <xdr:rowOff>133519</xdr:rowOff>
    </xdr:to>
    <xdr:sp macro="" textlink="">
      <xdr:nvSpPr>
        <xdr:cNvPr id="450" name="円/楕円 449">
          <a:extLst>
            <a:ext uri="{FF2B5EF4-FFF2-40B4-BE49-F238E27FC236}">
              <a16:creationId xmlns:a16="http://schemas.microsoft.com/office/drawing/2014/main" id="{00000000-0008-0000-0300-0000C2010000}"/>
            </a:ext>
          </a:extLst>
        </xdr:cNvPr>
        <xdr:cNvSpPr/>
      </xdr:nvSpPr>
      <xdr:spPr>
        <a:xfrm>
          <a:off x="15240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118296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20532</xdr:rowOff>
    </xdr:from>
    <xdr:to>
      <xdr:col>21</xdr:col>
      <xdr:colOff>50800</xdr:colOff>
      <xdr:row>17</xdr:row>
      <xdr:rowOff>122132</xdr:rowOff>
    </xdr:to>
    <xdr:sp macro="" textlink="">
      <xdr:nvSpPr>
        <xdr:cNvPr id="452" name="円/楕円 451">
          <a:extLst>
            <a:ext uri="{FF2B5EF4-FFF2-40B4-BE49-F238E27FC236}">
              <a16:creationId xmlns:a16="http://schemas.microsoft.com/office/drawing/2014/main" id="{00000000-0008-0000-0300-0000C4010000}"/>
            </a:ext>
          </a:extLst>
        </xdr:cNvPr>
        <xdr:cNvSpPr/>
      </xdr:nvSpPr>
      <xdr:spPr>
        <a:xfrm>
          <a:off x="14351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106909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56600</xdr:rowOff>
    </xdr:from>
    <xdr:to>
      <xdr:col>19</xdr:col>
      <xdr:colOff>533400</xdr:colOff>
      <xdr:row>18</xdr:row>
      <xdr:rowOff>158200</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3462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142977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
4,524
215.93
3,892,127
3,723,962
80,432
2,475,997
3,836,915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a:extLst>
            <a:ext uri="{FF2B5EF4-FFF2-40B4-BE49-F238E27FC236}">
              <a16:creationId xmlns:a16="http://schemas.microsoft.com/office/drawing/2014/main" id="{00000000-0008-0000-0400-00002A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類似団体平均と比較すると、人件費に係る経常収支比率は下回ってい</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るが、公営企業会計等の繰出金で人件費に準ずる費用を合計した場合の</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人口１人当りの歳入歳出決算額は類似団体平均を上回っており、今後も</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人件費関係経費全体について抑制する必要がある。</a:t>
          </a:r>
          <a:endParaRPr lang="ja-JP" altLang="ja-JP" sz="1100" b="0" i="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88900</xdr:rowOff>
    </xdr:from>
    <xdr:to>
      <xdr:col>7</xdr:col>
      <xdr:colOff>15875</xdr:colOff>
      <xdr:row>35</xdr:row>
      <xdr:rowOff>142240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96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88900</xdr:rowOff>
    </xdr:from>
    <xdr:to>
      <xdr:col>5</xdr:col>
      <xdr:colOff>549275</xdr:colOff>
      <xdr:row>35</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127000</xdr:rowOff>
    </xdr:from>
    <xdr:to>
      <xdr:col>4</xdr:col>
      <xdr:colOff>346075</xdr:colOff>
      <xdr:row>35</xdr:row>
      <xdr:rowOff>146050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73660</xdr:rowOff>
    </xdr:from>
    <xdr:to>
      <xdr:col>3</xdr:col>
      <xdr:colOff>142875</xdr:colOff>
      <xdr:row>35</xdr:row>
      <xdr:rowOff>146050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44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99060</xdr:rowOff>
    </xdr:from>
    <xdr:to>
      <xdr:col>1</xdr:col>
      <xdr:colOff>676275</xdr:colOff>
      <xdr:row>36</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91440</xdr:rowOff>
    </xdr:from>
    <xdr:to>
      <xdr:col>7</xdr:col>
      <xdr:colOff>66675</xdr:colOff>
      <xdr:row>36</xdr:row>
      <xdr:rowOff>21590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107967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38100</xdr:rowOff>
    </xdr:from>
    <xdr:to>
      <xdr:col>5</xdr:col>
      <xdr:colOff>600075</xdr:colOff>
      <xdr:row>35</xdr:row>
      <xdr:rowOff>139700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149877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76200</xdr:rowOff>
    </xdr:from>
    <xdr:to>
      <xdr:col>4</xdr:col>
      <xdr:colOff>396875</xdr:colOff>
      <xdr:row>36</xdr:row>
      <xdr:rowOff>6350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22860</xdr:rowOff>
    </xdr:from>
    <xdr:to>
      <xdr:col>1</xdr:col>
      <xdr:colOff>676275</xdr:colOff>
      <xdr:row>35</xdr:row>
      <xdr:rowOff>124460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　町施設の一部を指定管理や委託をしているが、類似団体を下回ってい</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る状況である。これからも上回らないように努める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72136</xdr:rowOff>
    </xdr:from>
    <xdr:to>
      <xdr:col>24</xdr:col>
      <xdr:colOff>31750</xdr:colOff>
      <xdr:row>16</xdr:row>
      <xdr:rowOff>85852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15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44704</xdr:rowOff>
    </xdr:from>
    <xdr:to>
      <xdr:col>22</xdr:col>
      <xdr:colOff>565150</xdr:colOff>
      <xdr:row>16</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87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44704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101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78994</xdr:rowOff>
    </xdr:from>
    <xdr:to>
      <xdr:col>20</xdr:col>
      <xdr:colOff>158750</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50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51579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21336</xdr:rowOff>
    </xdr:from>
    <xdr:to>
      <xdr:col>22</xdr:col>
      <xdr:colOff>615950</xdr:colOff>
      <xdr:row>16</xdr:row>
      <xdr:rowOff>122936</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133113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165354</xdr:rowOff>
    </xdr:from>
    <xdr:to>
      <xdr:col>21</xdr:col>
      <xdr:colOff>412750</xdr:colOff>
      <xdr:row>16</xdr:row>
      <xdr:rowOff>95504</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105681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28194</xdr:rowOff>
    </xdr:from>
    <xdr:to>
      <xdr:col>19</xdr:col>
      <xdr:colOff>6350</xdr:colOff>
      <xdr:row>15</xdr:row>
      <xdr:rowOff>129794</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139971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保育園経費や障害者等関係経費、児童手当などにより増加傾向となり、</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23</a:t>
          </a:r>
          <a:r>
            <a:rPr lang="ja-JP" altLang="ja-JP" sz="1100" baseline="0">
              <a:solidFill>
                <a:schemeClr val="dk1"/>
              </a:solidFill>
              <a:latin typeface="+mn-lt"/>
              <a:ea typeface="+mn-ea"/>
              <a:cs typeface="+mn-cs"/>
            </a:rPr>
            <a:t>年度から類似団体平均を上回っている。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高齢化により上昇傾向すると推測されるが、それをなるべく抑えるように</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努める。</a:t>
          </a:r>
          <a:endParaRPr lang="ja-JP" altLang="ja-JP" sz="1100" b="0" i="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a:extLst>
            <a:ext uri="{FF2B5EF4-FFF2-40B4-BE49-F238E27FC236}">
              <a16:creationId xmlns:a16="http://schemas.microsoft.com/office/drawing/2014/main" id="{00000000-0008-0000-0400-0000B8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1" name="円/楕円 200">
          <a:extLst>
            <a:ext uri="{FF2B5EF4-FFF2-40B4-BE49-F238E27FC236}">
              <a16:creationId xmlns:a16="http://schemas.microsoft.com/office/drawing/2014/main" id="{00000000-0008-0000-0400-0000C9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類似団体平均を上回っているのは、簡易水道及び下水道事業への繰出</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金で、平成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年度からの補償金免除繰上償還により公債費分は減少傾向</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であるが、人口の減や節水志向により料金収入が減少していることが要因</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である。料金収入の確保及び維持管理費の抑制に努める。</a:t>
          </a:r>
          <a:endParaRPr lang="ja-JP" altLang="ja-JP" sz="1100" b="0" i="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167005</xdr:rowOff>
    </xdr:from>
    <xdr:to>
      <xdr:col>24</xdr:col>
      <xdr:colOff>31750</xdr:colOff>
      <xdr:row>59</xdr:row>
      <xdr:rowOff>6985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1111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a:extLst>
            <a:ext uri="{FF2B5EF4-FFF2-40B4-BE49-F238E27FC236}">
              <a16:creationId xmlns:a16="http://schemas.microsoft.com/office/drawing/2014/main" id="{00000000-0008-0000-0400-0000F0000000}"/>
            </a:ext>
          </a:extLst>
        </xdr:cNvPr>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167005</xdr:rowOff>
    </xdr:from>
    <xdr:to>
      <xdr:col>22</xdr:col>
      <xdr:colOff>565150</xdr:colOff>
      <xdr:row>59</xdr:row>
      <xdr:rowOff>64135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101111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a:extLst>
            <a:ext uri="{FF2B5EF4-FFF2-40B4-BE49-F238E27FC236}">
              <a16:creationId xmlns:a16="http://schemas.microsoft.com/office/drawing/2014/main" id="{00000000-0008-0000-0400-0000F2000000}"/>
            </a:ext>
          </a:extLst>
        </xdr:cNvPr>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64135</xdr:rowOff>
    </xdr:from>
    <xdr:to>
      <xdr:col>21</xdr:col>
      <xdr:colOff>361950</xdr:colOff>
      <xdr:row>59</xdr:row>
      <xdr:rowOff>64135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10179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12700</xdr:rowOff>
    </xdr:from>
    <xdr:to>
      <xdr:col>20</xdr:col>
      <xdr:colOff>158750</xdr:colOff>
      <xdr:row>59</xdr:row>
      <xdr:rowOff>64135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282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127635</xdr:rowOff>
    </xdr:from>
    <xdr:to>
      <xdr:col>24</xdr:col>
      <xdr:colOff>82550</xdr:colOff>
      <xdr:row>59</xdr:row>
      <xdr:rowOff>57785</xdr:rowOff>
    </xdr:to>
    <xdr:sp macro="" textlink="">
      <xdr:nvSpPr>
        <xdr:cNvPr id="257" name="円/楕円 256">
          <a:extLst>
            <a:ext uri="{FF2B5EF4-FFF2-40B4-BE49-F238E27FC236}">
              <a16:creationId xmlns:a16="http://schemas.microsoft.com/office/drawing/2014/main" id="{00000000-0008-0000-0400-000001010000}"/>
            </a:ext>
          </a:extLst>
        </xdr:cNvPr>
        <xdr:cNvSpPr/>
      </xdr:nvSpPr>
      <xdr:spPr>
        <a:xfrm>
          <a:off x="164592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99712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116205</xdr:rowOff>
    </xdr:from>
    <xdr:to>
      <xdr:col>22</xdr:col>
      <xdr:colOff>615950</xdr:colOff>
      <xdr:row>59</xdr:row>
      <xdr:rowOff>46355</xdr:rowOff>
    </xdr:to>
    <xdr:sp macro="" textlink="">
      <xdr:nvSpPr>
        <xdr:cNvPr id="259" name="円/楕円 258">
          <a:extLst>
            <a:ext uri="{FF2B5EF4-FFF2-40B4-BE49-F238E27FC236}">
              <a16:creationId xmlns:a16="http://schemas.microsoft.com/office/drawing/2014/main" id="{00000000-0008-0000-0400-000003010000}"/>
            </a:ext>
          </a:extLst>
        </xdr:cNvPr>
        <xdr:cNvSpPr/>
      </xdr:nvSpPr>
      <xdr:spPr>
        <a:xfrm>
          <a:off x="1562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31132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13335</xdr:rowOff>
    </xdr:from>
    <xdr:to>
      <xdr:col>21</xdr:col>
      <xdr:colOff>412750</xdr:colOff>
      <xdr:row>59</xdr:row>
      <xdr:rowOff>114935</xdr:rowOff>
    </xdr:to>
    <xdr:sp macro="" textlink="">
      <xdr:nvSpPr>
        <xdr:cNvPr id="261" name="円/楕円 260">
          <a:extLst>
            <a:ext uri="{FF2B5EF4-FFF2-40B4-BE49-F238E27FC236}">
              <a16:creationId xmlns:a16="http://schemas.microsoft.com/office/drawing/2014/main" id="{00000000-0008-0000-0400-000005010000}"/>
            </a:ext>
          </a:extLst>
        </xdr:cNvPr>
        <xdr:cNvSpPr/>
      </xdr:nvSpPr>
      <xdr:spPr>
        <a:xfrm>
          <a:off x="1473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99712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xdr:rowOff>
    </xdr:from>
    <xdr:to>
      <xdr:col>20</xdr:col>
      <xdr:colOff>209550</xdr:colOff>
      <xdr:row>59</xdr:row>
      <xdr:rowOff>114935</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3843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99712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当町には土地開発公社や第３セクター等の大型外郭団体はないが、</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最も影響の大きい広域連合負担金が増加傾向とならないよう注意</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する必要がある。</a:t>
          </a:r>
          <a:endParaRPr lang="ja-JP" altLang="ja-JP" sz="1100" b="0" i="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145288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626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a:extLst>
            <a:ext uri="{FF2B5EF4-FFF2-40B4-BE49-F238E27FC236}">
              <a16:creationId xmlns:a16="http://schemas.microsoft.com/office/drawing/2014/main" id="{00000000-0008-0000-0400-00002A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140716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a:extLst>
            <a:ext uri="{FF2B5EF4-FFF2-40B4-BE49-F238E27FC236}">
              <a16:creationId xmlns:a16="http://schemas.microsoft.com/office/drawing/2014/main" id="{00000000-0008-0000-0400-00002C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5" name="円/楕円 314">
          <a:extLst>
            <a:ext uri="{FF2B5EF4-FFF2-40B4-BE49-F238E27FC236}">
              <a16:creationId xmlns:a16="http://schemas.microsoft.com/office/drawing/2014/main" id="{00000000-0008-0000-0400-00003B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17" name="円/楕円 316">
          <a:extLst>
            <a:ext uri="{FF2B5EF4-FFF2-40B4-BE49-F238E27FC236}">
              <a16:creationId xmlns:a16="http://schemas.microsoft.com/office/drawing/2014/main" id="{00000000-0008-0000-0400-00003D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19" name="円/楕円 318">
          <a:extLst>
            <a:ext uri="{FF2B5EF4-FFF2-40B4-BE49-F238E27FC236}">
              <a16:creationId xmlns:a16="http://schemas.microsoft.com/office/drawing/2014/main" id="{00000000-0008-0000-0400-00003F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補償金免除繰上償還を積極的に実施した結果減少傾向となっている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が、過去の大型事業の借入により類似団体を上回る</a:t>
          </a:r>
          <a:r>
            <a:rPr lang="en-US" altLang="ja-JP" sz="1100" baseline="0">
              <a:solidFill>
                <a:schemeClr val="dk1"/>
              </a:solidFill>
              <a:latin typeface="+mn-lt"/>
              <a:ea typeface="+mn-ea"/>
              <a:cs typeface="+mn-cs"/>
            </a:rPr>
            <a:t>17.9%</a:t>
          </a:r>
          <a:r>
            <a:rPr lang="ja-JP" altLang="ja-JP" sz="1100" baseline="0">
              <a:solidFill>
                <a:schemeClr val="dk1"/>
              </a:solidFill>
              <a:latin typeface="+mn-lt"/>
              <a:ea typeface="+mn-ea"/>
              <a:cs typeface="+mn-cs"/>
            </a:rPr>
            <a:t>となって</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いる。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自立推進計画に沿った事業を計画・実施し地方債の発行を抑制する。</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また、繰上償還を積極的に行い公債費の削減に努める。</a:t>
          </a:r>
          <a:endParaRPr lang="ja-JP" altLang="ja-JP" sz="1100" b="0" i="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161289</xdr:rowOff>
    </xdr:from>
    <xdr:to>
      <xdr:col>7</xdr:col>
      <xdr:colOff>15875</xdr:colOff>
      <xdr:row>77</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914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a:extLst>
            <a:ext uri="{FF2B5EF4-FFF2-40B4-BE49-F238E27FC236}">
              <a16:creationId xmlns:a16="http://schemas.microsoft.com/office/drawing/2014/main" id="{00000000-0008-0000-0400-000066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50800</xdr:rowOff>
    </xdr:from>
    <xdr:to>
      <xdr:col>5</xdr:col>
      <xdr:colOff>549275</xdr:colOff>
      <xdr:row>77</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52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a:extLst>
            <a:ext uri="{FF2B5EF4-FFF2-40B4-BE49-F238E27FC236}">
              <a16:creationId xmlns:a16="http://schemas.microsoft.com/office/drawing/2014/main" id="{00000000-0008-0000-0400-000068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77</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77</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118111</xdr:rowOff>
    </xdr:from>
    <xdr:to>
      <xdr:col>1</xdr:col>
      <xdr:colOff>676275</xdr:colOff>
      <xdr:row>77</xdr:row>
      <xdr:rowOff>48261</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110489</xdr:rowOff>
    </xdr:from>
    <xdr:to>
      <xdr:col>7</xdr:col>
      <xdr:colOff>66675</xdr:colOff>
      <xdr:row>77</xdr:row>
      <xdr:rowOff>40639</xdr:rowOff>
    </xdr:to>
    <xdr:sp macro="" textlink="">
      <xdr:nvSpPr>
        <xdr:cNvPr id="375" name="円/楕円 374">
          <a:extLst>
            <a:ext uri="{FF2B5EF4-FFF2-40B4-BE49-F238E27FC236}">
              <a16:creationId xmlns:a16="http://schemas.microsoft.com/office/drawing/2014/main" id="{00000000-0008-0000-0400-000077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82566</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0</xdr:rowOff>
    </xdr:from>
    <xdr:to>
      <xdr:col>5</xdr:col>
      <xdr:colOff>600075</xdr:colOff>
      <xdr:row>77</xdr:row>
      <xdr:rowOff>101600</xdr:rowOff>
    </xdr:to>
    <xdr:sp macro="" textlink="">
      <xdr:nvSpPr>
        <xdr:cNvPr id="377" name="円/楕円 376">
          <a:extLst>
            <a:ext uri="{FF2B5EF4-FFF2-40B4-BE49-F238E27FC236}">
              <a16:creationId xmlns:a16="http://schemas.microsoft.com/office/drawing/2014/main" id="{00000000-0008-0000-0400-000079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86377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49530</xdr:rowOff>
    </xdr:from>
    <xdr:to>
      <xdr:col>4</xdr:col>
      <xdr:colOff>396875</xdr:colOff>
      <xdr:row>77</xdr:row>
      <xdr:rowOff>151130</xdr:rowOff>
    </xdr:to>
    <xdr:sp macro="" textlink="">
      <xdr:nvSpPr>
        <xdr:cNvPr id="379" name="円/楕円 378">
          <a:extLst>
            <a:ext uri="{FF2B5EF4-FFF2-40B4-BE49-F238E27FC236}">
              <a16:creationId xmlns:a16="http://schemas.microsoft.com/office/drawing/2014/main" id="{00000000-0008-0000-0400-00007B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114300</xdr:rowOff>
    </xdr:from>
    <xdr:to>
      <xdr:col>1</xdr:col>
      <xdr:colOff>676275</xdr:colOff>
      <xdr:row>78</xdr:row>
      <xdr:rowOff>44450</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年々増加傾向で、類似団体平均と比較すると若干上回</a:t>
          </a:r>
          <a:r>
            <a:rPr lang="ja-JP" altLang="en-US" sz="1100" baseline="0">
              <a:solidFill>
                <a:schemeClr val="dk1"/>
              </a:solidFill>
              <a:latin typeface="+mn-lt"/>
              <a:ea typeface="+mn-ea"/>
              <a:cs typeface="+mn-cs"/>
            </a:rPr>
            <a:t>ることがある</a:t>
          </a:r>
          <a:r>
            <a:rPr lang="ja-JP" altLang="ja-JP" sz="1100" baseline="0">
              <a:solidFill>
                <a:schemeClr val="dk1"/>
              </a:solidFill>
              <a:latin typeface="+mn-lt"/>
              <a:ea typeface="+mn-ea"/>
              <a:cs typeface="+mn-cs"/>
            </a:rPr>
            <a:t>。</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会計全体で経常経費の見直しを行い抑制を図る。</a:t>
          </a:r>
          <a:endParaRPr lang="ja-JP" altLang="ja-JP" sz="1100" b="0" i="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149861</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31023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a:extLst>
            <a:ext uri="{FF2B5EF4-FFF2-40B4-BE49-F238E27FC236}">
              <a16:creationId xmlns:a16="http://schemas.microsoft.com/office/drawing/2014/main" id="{00000000-0008-0000-0400-0000A1010000}"/>
            </a:ext>
          </a:extLst>
        </xdr:cNvPr>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133858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3102337"/>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a:extLst>
            <a:ext uri="{FF2B5EF4-FFF2-40B4-BE49-F238E27FC236}">
              <a16:creationId xmlns:a16="http://schemas.microsoft.com/office/drawing/2014/main" id="{00000000-0008-0000-0400-0000A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94996</xdr:rowOff>
    </xdr:from>
    <xdr:to>
      <xdr:col>21</xdr:col>
      <xdr:colOff>361950</xdr:colOff>
      <xdr:row>76</xdr:row>
      <xdr:rowOff>133858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893800" y="131251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154432</xdr:rowOff>
    </xdr:from>
    <xdr:to>
      <xdr:col>20</xdr:col>
      <xdr:colOff>158750</xdr:colOff>
      <xdr:row>76</xdr:row>
      <xdr:rowOff>94996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01318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a:extLst>
            <a:ext uri="{FF2B5EF4-FFF2-40B4-BE49-F238E27FC236}">
              <a16:creationId xmlns:a16="http://schemas.microsoft.com/office/drawing/2014/main" id="{00000000-0008-0000-0400-0000A9010000}"/>
            </a:ext>
          </a:extLst>
        </xdr:cNvPr>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5335</xdr:rowOff>
    </xdr:from>
    <xdr:to>
      <xdr:col>19</xdr:col>
      <xdr:colOff>6350</xdr:colOff>
      <xdr:row>76</xdr:row>
      <xdr:rowOff>106935</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34" name="円/楕円 433">
          <a:extLst>
            <a:ext uri="{FF2B5EF4-FFF2-40B4-BE49-F238E27FC236}">
              <a16:creationId xmlns:a16="http://schemas.microsoft.com/office/drawing/2014/main" id="{00000000-0008-0000-0400-0000B2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36" name="円/楕円 435">
          <a:extLst>
            <a:ext uri="{FF2B5EF4-FFF2-40B4-BE49-F238E27FC236}">
              <a16:creationId xmlns:a16="http://schemas.microsoft.com/office/drawing/2014/main" id="{00000000-0008-0000-0400-0000B4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83058</xdr:rowOff>
    </xdr:from>
    <xdr:to>
      <xdr:col>21</xdr:col>
      <xdr:colOff>412750</xdr:colOff>
      <xdr:row>77</xdr:row>
      <xdr:rowOff>13208</xdr:rowOff>
    </xdr:to>
    <xdr:sp macro="" textlink="">
      <xdr:nvSpPr>
        <xdr:cNvPr id="438" name="円/楕円 437">
          <a:extLst>
            <a:ext uri="{FF2B5EF4-FFF2-40B4-BE49-F238E27FC236}">
              <a16:creationId xmlns:a16="http://schemas.microsoft.com/office/drawing/2014/main" id="{00000000-0008-0000-0400-0000B6010000}"/>
            </a:ext>
          </a:extLst>
        </xdr:cNvPr>
        <xdr:cNvSpPr/>
      </xdr:nvSpPr>
      <xdr:spPr>
        <a:xfrm>
          <a:off x="14732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169435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44196</xdr:rowOff>
    </xdr:from>
    <xdr:to>
      <xdr:col>20</xdr:col>
      <xdr:colOff>209550</xdr:colOff>
      <xdr:row>76</xdr:row>
      <xdr:rowOff>145796</xdr:rowOff>
    </xdr:to>
    <xdr:sp macro="" textlink="">
      <xdr:nvSpPr>
        <xdr:cNvPr id="440" name="円/楕円 439">
          <a:extLst>
            <a:ext uri="{FF2B5EF4-FFF2-40B4-BE49-F238E27FC236}">
              <a16:creationId xmlns:a16="http://schemas.microsoft.com/office/drawing/2014/main" id="{00000000-0008-0000-0400-0000B8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103632</xdr:rowOff>
    </xdr:from>
    <xdr:to>
      <xdr:col>19</xdr:col>
      <xdr:colOff>6350</xdr:colOff>
      <xdr:row>76</xdr:row>
      <xdr:rowOff>33781</xdr:rowOff>
    </xdr:to>
    <xdr:sp macro="" textlink="">
      <xdr:nvSpPr>
        <xdr:cNvPr id="442" name="円/楕円 441">
          <a:extLst>
            <a:ext uri="{FF2B5EF4-FFF2-40B4-BE49-F238E27FC236}">
              <a16:creationId xmlns:a16="http://schemas.microsoft.com/office/drawing/2014/main" id="{00000000-0008-0000-0400-0000BA010000}"/>
            </a:ext>
          </a:extLst>
        </xdr:cNvPr>
        <xdr:cNvSpPr/>
      </xdr:nvSpPr>
      <xdr:spPr>
        <a:xfrm>
          <a:off x="12954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43959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長野県南木曽町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1069</xdr:rowOff>
    </xdr:from>
    <xdr:to>
      <xdr:col>4</xdr:col>
      <xdr:colOff>1117600</xdr:colOff>
      <xdr:row>19</xdr:row>
      <xdr:rowOff>31133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06244"/>
          <a:ext cx="647700" cy="30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20405</xdr:rowOff>
    </xdr:from>
    <xdr:to>
      <xdr:col>4</xdr:col>
      <xdr:colOff>469900</xdr:colOff>
      <xdr:row>19</xdr:row>
      <xdr:rowOff>31133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325580"/>
          <a:ext cx="698500" cy="1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16832</xdr:rowOff>
    </xdr:from>
    <xdr:to>
      <xdr:col>3</xdr:col>
      <xdr:colOff>904875</xdr:colOff>
      <xdr:row>19</xdr:row>
      <xdr:rowOff>20405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22007"/>
          <a:ext cx="698500" cy="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16832</xdr:rowOff>
    </xdr:from>
    <xdr:to>
      <xdr:col>3</xdr:col>
      <xdr:colOff>206375</xdr:colOff>
      <xdr:row>19</xdr:row>
      <xdr:rowOff>30509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22007"/>
          <a:ext cx="698500" cy="1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46803</xdr:rowOff>
    </xdr:from>
    <xdr:to>
      <xdr:col>2</xdr:col>
      <xdr:colOff>692150</xdr:colOff>
      <xdr:row>19</xdr:row>
      <xdr:rowOff>148403</xdr:rowOff>
    </xdr:to>
    <xdr:sp macro="" textlink="">
      <xdr:nvSpPr>
        <xdr:cNvPr id="63" name="フローチャート : 判断 62">
          <a:extLst>
            <a:ext uri="{FF2B5EF4-FFF2-40B4-BE49-F238E27FC236}">
              <a16:creationId xmlns:a16="http://schemas.microsoft.com/office/drawing/2014/main" id="{00000000-0008-0000-0500-00003F000000}"/>
            </a:ext>
          </a:extLst>
        </xdr:cNvPr>
        <xdr:cNvSpPr/>
      </xdr:nvSpPr>
      <xdr:spPr bwMode="auto">
        <a:xfrm>
          <a:off x="2857500" y="3351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133180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43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121719</xdr:rowOff>
    </xdr:from>
    <xdr:to>
      <xdr:col>5</xdr:col>
      <xdr:colOff>34925</xdr:colOff>
      <xdr:row>19</xdr:row>
      <xdr:rowOff>51869</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5600700" y="3255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93796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186,290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151783</xdr:rowOff>
    </xdr:from>
    <xdr:to>
      <xdr:col>4</xdr:col>
      <xdr:colOff>520700</xdr:colOff>
      <xdr:row>19</xdr:row>
      <xdr:rowOff>81933</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953000" y="328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66710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7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167,878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141055</xdr:rowOff>
    </xdr:from>
    <xdr:to>
      <xdr:col>3</xdr:col>
      <xdr:colOff>955675</xdr:colOff>
      <xdr:row>19</xdr:row>
      <xdr:rowOff>71205</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4254500" y="327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55982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6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174,448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137482</xdr:rowOff>
    </xdr:from>
    <xdr:to>
      <xdr:col>3</xdr:col>
      <xdr:colOff>257175</xdr:colOff>
      <xdr:row>19</xdr:row>
      <xdr:rowOff>67632</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3556000" y="327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52409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5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176,636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151159</xdr:rowOff>
    </xdr:from>
    <xdr:to>
      <xdr:col>2</xdr:col>
      <xdr:colOff>692150</xdr:colOff>
      <xdr:row>19</xdr:row>
      <xdr:rowOff>81309</xdr:rowOff>
    </xdr:to>
    <xdr:sp macro="" textlink="">
      <xdr:nvSpPr>
        <xdr:cNvPr id="78" name="円/楕円 77">
          <a:extLst>
            <a:ext uri="{FF2B5EF4-FFF2-40B4-BE49-F238E27FC236}">
              <a16:creationId xmlns:a16="http://schemas.microsoft.com/office/drawing/2014/main" id="{00000000-0008-0000-0500-00004E000000}"/>
            </a:ext>
          </a:extLst>
        </xdr:cNvPr>
        <xdr:cNvSpPr/>
      </xdr:nvSpPr>
      <xdr:spPr bwMode="auto">
        <a:xfrm>
          <a:off x="2857500" y="328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91486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05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255176</xdr:rowOff>
    </xdr:from>
    <xdr:to>
      <xdr:col>4</xdr:col>
      <xdr:colOff>1117600</xdr:colOff>
      <xdr:row>35</xdr:row>
      <xdr:rowOff>276385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65526"/>
          <a:ext cx="647700" cy="2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221266</xdr:rowOff>
    </xdr:from>
    <xdr:to>
      <xdr:col>4</xdr:col>
      <xdr:colOff>469900</xdr:colOff>
      <xdr:row>35</xdr:row>
      <xdr:rowOff>255176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31616"/>
          <a:ext cx="698500" cy="33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196755</xdr:rowOff>
    </xdr:from>
    <xdr:to>
      <xdr:col>3</xdr:col>
      <xdr:colOff>904875</xdr:colOff>
      <xdr:row>35</xdr:row>
      <xdr:rowOff>221266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07105"/>
          <a:ext cx="698500" cy="2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161139</xdr:rowOff>
    </xdr:from>
    <xdr:to>
      <xdr:col>3</xdr:col>
      <xdr:colOff>206375</xdr:colOff>
      <xdr:row>35</xdr:row>
      <xdr:rowOff>196755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71489"/>
          <a:ext cx="698500" cy="35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176235</xdr:rowOff>
    </xdr:from>
    <xdr:to>
      <xdr:col>2</xdr:col>
      <xdr:colOff>692150</xdr:colOff>
      <xdr:row>35</xdr:row>
      <xdr:rowOff>277835</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86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262612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225585</xdr:rowOff>
    </xdr:from>
    <xdr:to>
      <xdr:col>5</xdr:col>
      <xdr:colOff>34925</xdr:colOff>
      <xdr:row>35</xdr:row>
      <xdr:rowOff>327185</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83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197662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0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204376</xdr:rowOff>
    </xdr:from>
    <xdr:to>
      <xdr:col>4</xdr:col>
      <xdr:colOff>520700</xdr:colOff>
      <xdr:row>35</xdr:row>
      <xdr:rowOff>305976</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81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290753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0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170466</xdr:rowOff>
    </xdr:from>
    <xdr:to>
      <xdr:col>3</xdr:col>
      <xdr:colOff>955675</xdr:colOff>
      <xdr:row>35</xdr:row>
      <xdr:rowOff>272066</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78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256843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145955</xdr:rowOff>
    </xdr:from>
    <xdr:to>
      <xdr:col>3</xdr:col>
      <xdr:colOff>257175</xdr:colOff>
      <xdr:row>35</xdr:row>
      <xdr:rowOff>247555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75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232332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4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110339</xdr:rowOff>
    </xdr:from>
    <xdr:to>
      <xdr:col>2</xdr:col>
      <xdr:colOff>692150</xdr:colOff>
      <xdr:row>35</xdr:row>
      <xdr:rowOff>211939</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72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222116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8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latin typeface="+mn-lt"/>
              <a:ea typeface="+mn-ea"/>
              <a:cs typeface="+mn-cs"/>
            </a:rPr>
            <a:t>実質収支額はほぼ毎年同率で推移をしているが、財政調整基金残高は</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積み立てにより増加させることができた。</a:t>
          </a:r>
          <a:endParaRPr lang="ja-JP" altLang="ja-JP" sz="1100" b="0" i="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aseline="0">
              <a:solidFill>
                <a:schemeClr val="dk1"/>
              </a:solidFill>
              <a:latin typeface="+mn-lt"/>
              <a:ea typeface="+mn-ea"/>
              <a:cs typeface="+mn-cs"/>
            </a:rPr>
            <a:t>特別会計を含めすべての会計において実質赤字はなし</a:t>
          </a:r>
          <a:endParaRPr lang="ja-JP"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7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7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7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latin typeface="+mn-lt"/>
              <a:ea typeface="+mn-ea"/>
              <a:cs typeface="+mn-cs"/>
            </a:rPr>
            <a:t>元利償還金は、自立推進計画に沿った事業の実施で借入</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を抑制したことにより減少となっており、公営企業債の元</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利償還金に対する繰入金は平成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年度まで</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の繰上償還により減少となった。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算入公債費等は、定期償還により減少傾向ではあるもの</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の交付税措置のある過疎対策事業債の借入を行っているた</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め減少幅は少ないと推測される。</a:t>
          </a:r>
          <a:endParaRPr lang="ja-JP" altLang="ja-JP" sz="11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latin typeface="+mn-lt"/>
              <a:ea typeface="+mn-ea"/>
              <a:cs typeface="+mn-cs"/>
            </a:rPr>
            <a:t>将来負担額の地方債現在高及び公営企業債等繰入見込み額</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は、平成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年度までの繰上償還及び自立推進</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計画に沿った事業の実施で借入を抑制したことにより大幅に</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減少となった。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充当可能財源等は、充当可能基金の積み立てにより大幅な</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増額となった。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それらにより将来負担比率の分子は減少している。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Q24" sqref="Q24:V2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3892127</v>
      </c>
      <c r="BO4" s="349"/>
      <c r="BP4" s="349"/>
      <c r="BQ4" s="349"/>
      <c r="BR4" s="349"/>
      <c r="BS4" s="349"/>
      <c r="BT4" s="349"/>
      <c r="BU4" s="350"/>
      <c r="BV4" s="348">
        <v>3767974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3.2</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3723962</v>
      </c>
      <c r="BO5" s="417"/>
      <c r="BP5" s="417"/>
      <c r="BQ5" s="417"/>
      <c r="BR5" s="417"/>
      <c r="BS5" s="417"/>
      <c r="BT5" s="417"/>
      <c r="BU5" s="418"/>
      <c r="BV5" s="416">
        <v>3587991</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83.9</v>
      </c>
      <c r="CU5" s="383"/>
      <c r="CV5" s="383"/>
      <c r="CW5" s="383"/>
      <c r="CX5" s="383"/>
      <c r="CY5" s="383"/>
      <c r="CZ5" s="383"/>
      <c r="DA5" s="384"/>
      <c r="DB5" s="382">
        <v>82.1</v>
      </c>
      <c r="DC5" s="383"/>
      <c r="DD5" s="383"/>
      <c r="DE5" s="383"/>
      <c r="DF5" s="383"/>
      <c r="DG5" s="383"/>
      <c r="DH5" s="383"/>
      <c r="DI5" s="384"/>
      <c r="DJ5" s="137"/>
      <c r="DK5" s="137"/>
      <c r="DL5" s="137"/>
      <c r="DM5" s="137"/>
      <c r="DN5" s="137"/>
      <c r="DO5" s="137"/>
    </row>
    <row r="6" spans="1:119" ht="18.75" customHeight="1" x14ac:dyDescent="0.15">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168165</v>
      </c>
      <c r="BO6" s="417"/>
      <c r="BP6" s="417"/>
      <c r="BQ6" s="417"/>
      <c r="BR6" s="417"/>
      <c r="BS6" s="417"/>
      <c r="BT6" s="417"/>
      <c r="BU6" s="418"/>
      <c r="BV6" s="416">
        <v>179983</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83.9</v>
      </c>
      <c r="CU6" s="423"/>
      <c r="CV6" s="423"/>
      <c r="CW6" s="423"/>
      <c r="CX6" s="423"/>
      <c r="CY6" s="423"/>
      <c r="CZ6" s="423"/>
      <c r="DA6" s="424"/>
      <c r="DB6" s="422">
        <v>82.1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88</v>
      </c>
      <c r="AV7" s="412"/>
      <c r="AW7" s="412"/>
      <c r="AX7" s="412"/>
      <c r="AY7" s="413" t="s">
        <v>89</v>
      </c>
      <c r="AZ7" s="414"/>
      <c r="BA7" s="414"/>
      <c r="BB7" s="414"/>
      <c r="BC7" s="414"/>
      <c r="BD7" s="414"/>
      <c r="BE7" s="414"/>
      <c r="BF7" s="414"/>
      <c r="BG7" s="414"/>
      <c r="BH7" s="414"/>
      <c r="BI7" s="414"/>
      <c r="BJ7" s="414"/>
      <c r="BK7" s="414"/>
      <c r="BL7" s="414"/>
      <c r="BM7" s="415"/>
      <c r="BN7" s="416">
        <v>87733</v>
      </c>
      <c r="BO7" s="417"/>
      <c r="BP7" s="417"/>
      <c r="BQ7" s="417"/>
      <c r="BR7" s="417"/>
      <c r="BS7" s="417"/>
      <c r="BT7" s="417"/>
      <c r="BU7" s="418"/>
      <c r="BV7" s="416">
        <v>106905</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2475997</v>
      </c>
      <c r="CU7" s="417"/>
      <c r="CV7" s="417"/>
      <c r="CW7" s="417"/>
      <c r="CX7" s="417"/>
      <c r="CY7" s="417"/>
      <c r="CZ7" s="417"/>
      <c r="DA7" s="418"/>
      <c r="DB7" s="416">
        <v>2549190</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80432</v>
      </c>
      <c r="BO8" s="417"/>
      <c r="BP8" s="417"/>
      <c r="BQ8" s="417"/>
      <c r="BR8" s="417"/>
      <c r="BS8" s="417"/>
      <c r="BT8" s="417"/>
      <c r="BU8" s="418"/>
      <c r="BV8" s="416">
        <v>73078</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4810</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99</v>
      </c>
      <c r="AV9" s="412"/>
      <c r="AW9" s="412"/>
      <c r="AX9" s="412"/>
      <c r="AY9" s="413" t="s">
        <v>100</v>
      </c>
      <c r="AZ9" s="414"/>
      <c r="BA9" s="414"/>
      <c r="BB9" s="414"/>
      <c r="BC9" s="414"/>
      <c r="BD9" s="414"/>
      <c r="BE9" s="414"/>
      <c r="BF9" s="414"/>
      <c r="BG9" s="414"/>
      <c r="BH9" s="414"/>
      <c r="BI9" s="414"/>
      <c r="BJ9" s="414"/>
      <c r="BK9" s="414"/>
      <c r="BL9" s="414"/>
      <c r="BM9" s="415"/>
      <c r="BN9" s="416">
        <v>7354</v>
      </c>
      <c r="BO9" s="417"/>
      <c r="BP9" s="417"/>
      <c r="BQ9" s="417"/>
      <c r="BR9" s="417"/>
      <c r="BS9" s="417"/>
      <c r="BT9" s="417"/>
      <c r="BU9" s="418"/>
      <c r="BV9" s="416">
        <v>5781</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15.7</v>
      </c>
      <c r="CU9" s="383"/>
      <c r="CV9" s="383"/>
      <c r="CW9" s="383"/>
      <c r="CX9" s="383"/>
      <c r="CY9" s="383"/>
      <c r="CZ9" s="383"/>
      <c r="DA9" s="384"/>
      <c r="DB9" s="382">
        <v>17.899999999999999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09"/>
      <c r="N10" s="409"/>
      <c r="O10" s="409"/>
      <c r="P10" s="409"/>
      <c r="Q10" s="410"/>
      <c r="R10" s="436">
        <v>5238</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95</v>
      </c>
      <c r="BO10" s="417"/>
      <c r="BP10" s="417"/>
      <c r="BQ10" s="417"/>
      <c r="BR10" s="417"/>
      <c r="BS10" s="417"/>
      <c r="BT10" s="417"/>
      <c r="BU10" s="418"/>
      <c r="BV10" s="416">
        <v>95</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99</v>
      </c>
      <c r="AV11" s="412"/>
      <c r="AW11" s="412"/>
      <c r="AX11" s="412"/>
      <c r="AY11" s="413" t="s">
        <v>110</v>
      </c>
      <c r="AZ11" s="414"/>
      <c r="BA11" s="414"/>
      <c r="BB11" s="414"/>
      <c r="BC11" s="414"/>
      <c r="BD11" s="414"/>
      <c r="BE11" s="414"/>
      <c r="BF11" s="414"/>
      <c r="BG11" s="414"/>
      <c r="BH11" s="414"/>
      <c r="BI11" s="414"/>
      <c r="BJ11" s="414"/>
      <c r="BK11" s="414"/>
      <c r="BL11" s="414"/>
      <c r="BM11" s="415"/>
      <c r="BN11" s="416">
        <v>22030</v>
      </c>
      <c r="BO11" s="417"/>
      <c r="BP11" s="417"/>
      <c r="BQ11" s="417"/>
      <c r="BR11" s="417"/>
      <c r="BS11" s="417"/>
      <c r="BT11" s="417"/>
      <c r="BU11" s="418"/>
      <c r="BV11" s="416">
        <v>61360</v>
      </c>
      <c r="BW11" s="417"/>
      <c r="BX11" s="417"/>
      <c r="BY11" s="417"/>
      <c r="BZ11" s="417"/>
      <c r="CA11" s="417"/>
      <c r="CB11" s="417"/>
      <c r="CC11" s="418"/>
      <c r="CD11" s="419" t="s">
        <v>111</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4553</v>
      </c>
      <c r="S12" s="458"/>
      <c r="T12" s="458"/>
      <c r="U12" s="458"/>
      <c r="V12" s="459"/>
      <c r="W12" s="460" t="s">
        <v>1</v>
      </c>
      <c r="X12" s="412"/>
      <c r="Y12" s="412"/>
      <c r="Z12" s="412"/>
      <c r="AA12" s="412"/>
      <c r="AB12" s="461"/>
      <c r="AC12" s="411" t="s">
        <v>115</v>
      </c>
      <c r="AD12" s="412"/>
      <c r="AE12" s="412"/>
      <c r="AF12" s="412"/>
      <c r="AG12" s="461"/>
      <c r="AH12" s="411" t="s">
        <v>116</v>
      </c>
      <c r="AI12" s="412"/>
      <c r="AJ12" s="412"/>
      <c r="AK12" s="412"/>
      <c r="AL12" s="462"/>
      <c r="AM12" s="408" t="s">
        <v>117</v>
      </c>
      <c r="AN12" s="409"/>
      <c r="AO12" s="409"/>
      <c r="AP12" s="409"/>
      <c r="AQ12" s="409"/>
      <c r="AR12" s="409"/>
      <c r="AS12" s="409"/>
      <c r="AT12" s="410"/>
      <c r="AU12" s="411" t="s">
        <v>118</v>
      </c>
      <c r="AV12" s="412"/>
      <c r="AW12" s="412"/>
      <c r="AX12" s="412"/>
      <c r="AY12" s="413" t="s">
        <v>119</v>
      </c>
      <c r="AZ12" s="414"/>
      <c r="BA12" s="414"/>
      <c r="BB12" s="414"/>
      <c r="BC12" s="414"/>
      <c r="BD12" s="414"/>
      <c r="BE12" s="414"/>
      <c r="BF12" s="414"/>
      <c r="BG12" s="414"/>
      <c r="BH12" s="414"/>
      <c r="BI12" s="414"/>
      <c r="BJ12" s="414"/>
      <c r="BK12" s="414"/>
      <c r="BL12" s="414"/>
      <c r="BM12" s="415"/>
      <c r="BN12" s="416" t="s">
        <v>120</v>
      </c>
      <c r="BO12" s="417"/>
      <c r="BP12" s="417"/>
      <c r="BQ12" s="417"/>
      <c r="BR12" s="417"/>
      <c r="BS12" s="417"/>
      <c r="BT12" s="417"/>
      <c r="BU12" s="418"/>
      <c r="BV12" s="416" t="s">
        <v>120</v>
      </c>
      <c r="BW12" s="417"/>
      <c r="BX12" s="417"/>
      <c r="BY12" s="417"/>
      <c r="BZ12" s="417"/>
      <c r="CA12" s="417"/>
      <c r="CB12" s="417"/>
      <c r="CC12" s="418"/>
      <c r="CD12" s="419" t="s">
        <v>121</v>
      </c>
      <c r="CE12" s="420"/>
      <c r="CF12" s="420"/>
      <c r="CG12" s="420"/>
      <c r="CH12" s="420"/>
      <c r="CI12" s="420"/>
      <c r="CJ12" s="420"/>
      <c r="CK12" s="420"/>
      <c r="CL12" s="420"/>
      <c r="CM12" s="420"/>
      <c r="CN12" s="420"/>
      <c r="CO12" s="420"/>
      <c r="CP12" s="420"/>
      <c r="CQ12" s="420"/>
      <c r="CR12" s="420"/>
      <c r="CS12" s="421"/>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4524</v>
      </c>
      <c r="S13" s="467"/>
      <c r="T13" s="467"/>
      <c r="U13" s="467"/>
      <c r="V13" s="468"/>
      <c r="W13" s="395" t="s">
        <v>123</v>
      </c>
      <c r="X13" s="396"/>
      <c r="Y13" s="396"/>
      <c r="Z13" s="396"/>
      <c r="AA13" s="396"/>
      <c r="AB13" s="386"/>
      <c r="AC13" s="436">
        <v>145</v>
      </c>
      <c r="AD13" s="437"/>
      <c r="AE13" s="437"/>
      <c r="AF13" s="437"/>
      <c r="AG13" s="476"/>
      <c r="AH13" s="436">
        <v>310</v>
      </c>
      <c r="AI13" s="437"/>
      <c r="AJ13" s="437"/>
      <c r="AK13" s="437"/>
      <c r="AL13" s="438"/>
      <c r="AM13" s="408" t="s">
        <v>124</v>
      </c>
      <c r="AN13" s="409"/>
      <c r="AO13" s="409"/>
      <c r="AP13" s="409"/>
      <c r="AQ13" s="409"/>
      <c r="AR13" s="409"/>
      <c r="AS13" s="409"/>
      <c r="AT13" s="410"/>
      <c r="AU13" s="411" t="s">
        <v>125</v>
      </c>
      <c r="AV13" s="412"/>
      <c r="AW13" s="412"/>
      <c r="AX13" s="412"/>
      <c r="AY13" s="413" t="s">
        <v>126</v>
      </c>
      <c r="AZ13" s="414"/>
      <c r="BA13" s="414"/>
      <c r="BB13" s="414"/>
      <c r="BC13" s="414"/>
      <c r="BD13" s="414"/>
      <c r="BE13" s="414"/>
      <c r="BF13" s="414"/>
      <c r="BG13" s="414"/>
      <c r="BH13" s="414"/>
      <c r="BI13" s="414"/>
      <c r="BJ13" s="414"/>
      <c r="BK13" s="414"/>
      <c r="BL13" s="414"/>
      <c r="BM13" s="415"/>
      <c r="BN13" s="416">
        <v>29479</v>
      </c>
      <c r="BO13" s="417"/>
      <c r="BP13" s="417"/>
      <c r="BQ13" s="417"/>
      <c r="BR13" s="417"/>
      <c r="BS13" s="417"/>
      <c r="BT13" s="417"/>
      <c r="BU13" s="418"/>
      <c r="BV13" s="416">
        <v>67236</v>
      </c>
      <c r="BW13" s="417"/>
      <c r="BX13" s="417"/>
      <c r="BY13" s="417"/>
      <c r="BZ13" s="417"/>
      <c r="CA13" s="417"/>
      <c r="CB13" s="417"/>
      <c r="CC13" s="418"/>
      <c r="CD13" s="419" t="s">
        <v>127</v>
      </c>
      <c r="CE13" s="420"/>
      <c r="CF13" s="420"/>
      <c r="CG13" s="420"/>
      <c r="CH13" s="420"/>
      <c r="CI13" s="420"/>
      <c r="CJ13" s="420"/>
      <c r="CK13" s="420"/>
      <c r="CL13" s="420"/>
      <c r="CM13" s="420"/>
      <c r="CN13" s="420"/>
      <c r="CO13" s="420"/>
      <c r="CP13" s="420"/>
      <c r="CQ13" s="420"/>
      <c r="CR13" s="420"/>
      <c r="CS13" s="421"/>
      <c r="CT13" s="382">
        <v>8.1</v>
      </c>
      <c r="CU13" s="383"/>
      <c r="CV13" s="383"/>
      <c r="CW13" s="383"/>
      <c r="CX13" s="383"/>
      <c r="CY13" s="383"/>
      <c r="CZ13" s="383"/>
      <c r="DA13" s="384"/>
      <c r="DB13" s="382">
        <v>9.5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4663</v>
      </c>
      <c r="S14" s="467"/>
      <c r="T14" s="467"/>
      <c r="U14" s="467"/>
      <c r="V14" s="468"/>
      <c r="W14" s="375"/>
      <c r="X14" s="376"/>
      <c r="Y14" s="376"/>
      <c r="Z14" s="376"/>
      <c r="AA14" s="376"/>
      <c r="AB14" s="365"/>
      <c r="AC14" s="469">
        <v>6.3</v>
      </c>
      <c r="AD14" s="470"/>
      <c r="AE14" s="470"/>
      <c r="AF14" s="470"/>
      <c r="AG14" s="471"/>
      <c r="AH14" s="469">
        <v>11.5</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129</v>
      </c>
      <c r="CE14" s="478"/>
      <c r="CF14" s="478"/>
      <c r="CG14" s="478"/>
      <c r="CH14" s="478"/>
      <c r="CI14" s="478"/>
      <c r="CJ14" s="478"/>
      <c r="CK14" s="478"/>
      <c r="CL14" s="478"/>
      <c r="CM14" s="478"/>
      <c r="CN14" s="478"/>
      <c r="CO14" s="478"/>
      <c r="CP14" s="478"/>
      <c r="CQ14" s="478"/>
      <c r="CR14" s="478"/>
      <c r="CS14" s="479"/>
      <c r="CT14" s="480">
        <v>35.200000000000003</v>
      </c>
      <c r="CU14" s="481"/>
      <c r="CV14" s="481"/>
      <c r="CW14" s="481"/>
      <c r="CX14" s="481"/>
      <c r="CY14" s="481"/>
      <c r="CZ14" s="481"/>
      <c r="DA14" s="482"/>
      <c r="DB14" s="480">
        <v>42.3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4637</v>
      </c>
      <c r="S15" s="467"/>
      <c r="T15" s="467"/>
      <c r="U15" s="467"/>
      <c r="V15" s="468"/>
      <c r="W15" s="395" t="s">
        <v>130</v>
      </c>
      <c r="X15" s="396"/>
      <c r="Y15" s="396"/>
      <c r="Z15" s="396"/>
      <c r="AA15" s="396"/>
      <c r="AB15" s="386"/>
      <c r="AC15" s="436">
        <v>856</v>
      </c>
      <c r="AD15" s="437"/>
      <c r="AE15" s="437"/>
      <c r="AF15" s="437"/>
      <c r="AG15" s="476"/>
      <c r="AH15" s="436">
        <v>1008</v>
      </c>
      <c r="AI15" s="437"/>
      <c r="AJ15" s="437"/>
      <c r="AK15" s="437"/>
      <c r="AL15" s="438"/>
      <c r="AM15" s="408"/>
      <c r="AN15" s="409"/>
      <c r="AO15" s="409"/>
      <c r="AP15" s="409"/>
      <c r="AQ15" s="409"/>
      <c r="AR15" s="409"/>
      <c r="AS15" s="409"/>
      <c r="AT15" s="410"/>
      <c r="AU15" s="411"/>
      <c r="AV15" s="412"/>
      <c r="AW15" s="412"/>
      <c r="AX15" s="412"/>
      <c r="AY15" s="345" t="s">
        <v>131</v>
      </c>
      <c r="AZ15" s="346"/>
      <c r="BA15" s="346"/>
      <c r="BB15" s="346"/>
      <c r="BC15" s="346"/>
      <c r="BD15" s="346"/>
      <c r="BE15" s="346"/>
      <c r="BF15" s="346"/>
      <c r="BG15" s="346"/>
      <c r="BH15" s="346"/>
      <c r="BI15" s="346"/>
      <c r="BJ15" s="346"/>
      <c r="BK15" s="346"/>
      <c r="BL15" s="346"/>
      <c r="BM15" s="347"/>
      <c r="BN15" s="348">
        <v>514105</v>
      </c>
      <c r="BO15" s="349"/>
      <c r="BP15" s="349"/>
      <c r="BQ15" s="349"/>
      <c r="BR15" s="349"/>
      <c r="BS15" s="349"/>
      <c r="BT15" s="349"/>
      <c r="BU15" s="350"/>
      <c r="BV15" s="348">
        <v>513804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86"/>
      <c r="N16" s="486"/>
      <c r="O16" s="486"/>
      <c r="P16" s="486"/>
      <c r="Q16" s="487"/>
      <c r="R16" s="488" t="s">
        <v>134</v>
      </c>
      <c r="S16" s="489"/>
      <c r="T16" s="489"/>
      <c r="U16" s="489"/>
      <c r="V16" s="490"/>
      <c r="W16" s="375"/>
      <c r="X16" s="376"/>
      <c r="Y16" s="376"/>
      <c r="Z16" s="376"/>
      <c r="AA16" s="376"/>
      <c r="AB16" s="365"/>
      <c r="AC16" s="469">
        <v>37</v>
      </c>
      <c r="AD16" s="470"/>
      <c r="AE16" s="470"/>
      <c r="AF16" s="470"/>
      <c r="AG16" s="471"/>
      <c r="AH16" s="469">
        <v>37.299999999999997</v>
      </c>
      <c r="AI16" s="470"/>
      <c r="AJ16" s="470"/>
      <c r="AK16" s="470"/>
      <c r="AL16" s="472"/>
      <c r="AM16" s="408"/>
      <c r="AN16" s="409"/>
      <c r="AO16" s="409"/>
      <c r="AP16" s="409"/>
      <c r="AQ16" s="409"/>
      <c r="AR16" s="409"/>
      <c r="AS16" s="409"/>
      <c r="AT16" s="410"/>
      <c r="AU16" s="411"/>
      <c r="AV16" s="412"/>
      <c r="AW16" s="412"/>
      <c r="AX16" s="412"/>
      <c r="AY16" s="413" t="s">
        <v>135</v>
      </c>
      <c r="AZ16" s="414"/>
      <c r="BA16" s="414"/>
      <c r="BB16" s="414"/>
      <c r="BC16" s="414"/>
      <c r="BD16" s="414"/>
      <c r="BE16" s="414"/>
      <c r="BF16" s="414"/>
      <c r="BG16" s="414"/>
      <c r="BH16" s="414"/>
      <c r="BI16" s="414"/>
      <c r="BJ16" s="414"/>
      <c r="BK16" s="414"/>
      <c r="BL16" s="414"/>
      <c r="BM16" s="415"/>
      <c r="BN16" s="416">
        <v>2201300</v>
      </c>
      <c r="BO16" s="417"/>
      <c r="BP16" s="417"/>
      <c r="BQ16" s="417"/>
      <c r="BR16" s="417"/>
      <c r="BS16" s="417"/>
      <c r="BT16" s="417"/>
      <c r="BU16" s="418"/>
      <c r="BV16" s="416">
        <v>2267704</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136</v>
      </c>
      <c r="N17" s="492"/>
      <c r="O17" s="492"/>
      <c r="P17" s="492"/>
      <c r="Q17" s="493"/>
      <c r="R17" s="488" t="s">
        <v>134</v>
      </c>
      <c r="S17" s="489"/>
      <c r="T17" s="489"/>
      <c r="U17" s="489"/>
      <c r="V17" s="490"/>
      <c r="W17" s="395" t="s">
        <v>137</v>
      </c>
      <c r="X17" s="396"/>
      <c r="Y17" s="396"/>
      <c r="Z17" s="396"/>
      <c r="AA17" s="396"/>
      <c r="AB17" s="386"/>
      <c r="AC17" s="436">
        <v>1314</v>
      </c>
      <c r="AD17" s="437"/>
      <c r="AE17" s="437"/>
      <c r="AF17" s="437"/>
      <c r="AG17" s="476"/>
      <c r="AH17" s="436">
        <v>1383</v>
      </c>
      <c r="AI17" s="437"/>
      <c r="AJ17" s="437"/>
      <c r="AK17" s="437"/>
      <c r="AL17" s="438"/>
      <c r="AM17" s="408"/>
      <c r="AN17" s="409"/>
      <c r="AO17" s="409"/>
      <c r="AP17" s="409"/>
      <c r="AQ17" s="409"/>
      <c r="AR17" s="409"/>
      <c r="AS17" s="409"/>
      <c r="AT17" s="410"/>
      <c r="AU17" s="411"/>
      <c r="AV17" s="412"/>
      <c r="AW17" s="412"/>
      <c r="AX17" s="412"/>
      <c r="AY17" s="413" t="s">
        <v>138</v>
      </c>
      <c r="AZ17" s="414"/>
      <c r="BA17" s="414"/>
      <c r="BB17" s="414"/>
      <c r="BC17" s="414"/>
      <c r="BD17" s="414"/>
      <c r="BE17" s="414"/>
      <c r="BF17" s="414"/>
      <c r="BG17" s="414"/>
      <c r="BH17" s="414"/>
      <c r="BI17" s="414"/>
      <c r="BJ17" s="414"/>
      <c r="BK17" s="414"/>
      <c r="BL17" s="414"/>
      <c r="BM17" s="415"/>
      <c r="BN17" s="416">
        <v>652324</v>
      </c>
      <c r="BO17" s="417"/>
      <c r="BP17" s="417"/>
      <c r="BQ17" s="417"/>
      <c r="BR17" s="417"/>
      <c r="BS17" s="417"/>
      <c r="BT17" s="417"/>
      <c r="BU17" s="418"/>
      <c r="BV17" s="416">
        <v>653807</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215.93</v>
      </c>
      <c r="M18" s="498"/>
      <c r="N18" s="498"/>
      <c r="O18" s="498"/>
      <c r="P18" s="498"/>
      <c r="Q18" s="498"/>
      <c r="R18" s="499"/>
      <c r="S18" s="499"/>
      <c r="T18" s="499"/>
      <c r="U18" s="499"/>
      <c r="V18" s="500"/>
      <c r="W18" s="397"/>
      <c r="X18" s="398"/>
      <c r="Y18" s="398"/>
      <c r="Z18" s="398"/>
      <c r="AA18" s="398"/>
      <c r="AB18" s="389"/>
      <c r="AC18" s="501">
        <v>56.8</v>
      </c>
      <c r="AD18" s="502"/>
      <c r="AE18" s="502"/>
      <c r="AF18" s="502"/>
      <c r="AG18" s="503"/>
      <c r="AH18" s="501">
        <v>51.2</v>
      </c>
      <c r="AI18" s="502"/>
      <c r="AJ18" s="502"/>
      <c r="AK18" s="502"/>
      <c r="AL18" s="504"/>
      <c r="AM18" s="408"/>
      <c r="AN18" s="409"/>
      <c r="AO18" s="409"/>
      <c r="AP18" s="409"/>
      <c r="AQ18" s="409"/>
      <c r="AR18" s="409"/>
      <c r="AS18" s="409"/>
      <c r="AT18" s="410"/>
      <c r="AU18" s="411"/>
      <c r="AV18" s="412"/>
      <c r="AW18" s="412"/>
      <c r="AX18" s="412"/>
      <c r="AY18" s="413" t="s">
        <v>140</v>
      </c>
      <c r="AZ18" s="414"/>
      <c r="BA18" s="414"/>
      <c r="BB18" s="414"/>
      <c r="BC18" s="414"/>
      <c r="BD18" s="414"/>
      <c r="BE18" s="414"/>
      <c r="BF18" s="414"/>
      <c r="BG18" s="414"/>
      <c r="BH18" s="414"/>
      <c r="BI18" s="414"/>
      <c r="BJ18" s="414"/>
      <c r="BK18" s="414"/>
      <c r="BL18" s="414"/>
      <c r="BM18" s="415"/>
      <c r="BN18" s="416">
        <v>2029694</v>
      </c>
      <c r="BO18" s="417"/>
      <c r="BP18" s="417"/>
      <c r="BQ18" s="417"/>
      <c r="BR18" s="417"/>
      <c r="BS18" s="417"/>
      <c r="BT18" s="417"/>
      <c r="BU18" s="418"/>
      <c r="BV18" s="416">
        <v>2032771</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142</v>
      </c>
      <c r="AZ19" s="414"/>
      <c r="BA19" s="414"/>
      <c r="BB19" s="414"/>
      <c r="BC19" s="414"/>
      <c r="BD19" s="414"/>
      <c r="BE19" s="414"/>
      <c r="BF19" s="414"/>
      <c r="BG19" s="414"/>
      <c r="BH19" s="414"/>
      <c r="BI19" s="414"/>
      <c r="BJ19" s="414"/>
      <c r="BK19" s="414"/>
      <c r="BL19" s="414"/>
      <c r="BM19" s="415"/>
      <c r="BN19" s="416">
        <v>2885812</v>
      </c>
      <c r="BO19" s="417"/>
      <c r="BP19" s="417"/>
      <c r="BQ19" s="417"/>
      <c r="BR19" s="417"/>
      <c r="BS19" s="417"/>
      <c r="BT19" s="417"/>
      <c r="BU19" s="418"/>
      <c r="BV19" s="416">
        <v>2830597</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1830</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1" t="s">
        <v>1</v>
      </c>
      <c r="F22" s="396"/>
      <c r="G22" s="396"/>
      <c r="H22" s="396"/>
      <c r="I22" s="396"/>
      <c r="J22" s="396"/>
      <c r="K22" s="386"/>
      <c r="L22" s="391" t="s">
        <v>146</v>
      </c>
      <c r="M22" s="396"/>
      <c r="N22" s="396"/>
      <c r="O22" s="396"/>
      <c r="P22" s="386"/>
      <c r="Q22" s="524" t="s">
        <v>147</v>
      </c>
      <c r="R22" s="525"/>
      <c r="S22" s="525"/>
      <c r="T22" s="525"/>
      <c r="U22" s="525"/>
      <c r="V22" s="526"/>
      <c r="W22" s="530" t="s">
        <v>148</v>
      </c>
      <c r="X22" s="516"/>
      <c r="Y22" s="517"/>
      <c r="Z22" s="391" t="s">
        <v>1</v>
      </c>
      <c r="AA22" s="396"/>
      <c r="AB22" s="396"/>
      <c r="AC22" s="396"/>
      <c r="AD22" s="396"/>
      <c r="AE22" s="396"/>
      <c r="AF22" s="396"/>
      <c r="AG22" s="386"/>
      <c r="AH22" s="535" t="s">
        <v>149</v>
      </c>
      <c r="AI22" s="396"/>
      <c r="AJ22" s="396"/>
      <c r="AK22" s="396"/>
      <c r="AL22" s="386"/>
      <c r="AM22" s="535" t="s">
        <v>150</v>
      </c>
      <c r="AN22" s="536"/>
      <c r="AO22" s="536"/>
      <c r="AP22" s="536"/>
      <c r="AQ22" s="536"/>
      <c r="AR22" s="537"/>
      <c r="AS22" s="524" t="s">
        <v>147</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151</v>
      </c>
      <c r="AZ23" s="346"/>
      <c r="BA23" s="346"/>
      <c r="BB23" s="346"/>
      <c r="BC23" s="346"/>
      <c r="BD23" s="346"/>
      <c r="BE23" s="346"/>
      <c r="BF23" s="346"/>
      <c r="BG23" s="346"/>
      <c r="BH23" s="346"/>
      <c r="BI23" s="346"/>
      <c r="BJ23" s="346"/>
      <c r="BK23" s="346"/>
      <c r="BL23" s="346"/>
      <c r="BM23" s="347"/>
      <c r="BN23" s="416">
        <v>3836915</v>
      </c>
      <c r="BO23" s="417"/>
      <c r="BP23" s="417"/>
      <c r="BQ23" s="417"/>
      <c r="BR23" s="417"/>
      <c r="BS23" s="417"/>
      <c r="BT23" s="417"/>
      <c r="BU23" s="418"/>
      <c r="BV23" s="416">
        <v>4039019</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09"/>
      <c r="G24" s="409"/>
      <c r="H24" s="409"/>
      <c r="I24" s="409"/>
      <c r="J24" s="409"/>
      <c r="K24" s="410"/>
      <c r="L24" s="436">
        <v>1</v>
      </c>
      <c r="M24" s="437"/>
      <c r="N24" s="437"/>
      <c r="O24" s="437"/>
      <c r="P24" s="476"/>
      <c r="Q24" s="436">
        <v>6190</v>
      </c>
      <c r="R24" s="437"/>
      <c r="S24" s="437"/>
      <c r="T24" s="437"/>
      <c r="U24" s="437"/>
      <c r="V24" s="476"/>
      <c r="W24" s="531"/>
      <c r="X24" s="519"/>
      <c r="Y24" s="520"/>
      <c r="Z24" s="435" t="s">
        <v>153</v>
      </c>
      <c r="AA24" s="409"/>
      <c r="AB24" s="409"/>
      <c r="AC24" s="409"/>
      <c r="AD24" s="409"/>
      <c r="AE24" s="409"/>
      <c r="AF24" s="409"/>
      <c r="AG24" s="410"/>
      <c r="AH24" s="436">
        <v>76</v>
      </c>
      <c r="AI24" s="437"/>
      <c r="AJ24" s="437"/>
      <c r="AK24" s="437"/>
      <c r="AL24" s="476"/>
      <c r="AM24" s="436">
        <v>229292</v>
      </c>
      <c r="AN24" s="437"/>
      <c r="AO24" s="437"/>
      <c r="AP24" s="437"/>
      <c r="AQ24" s="437"/>
      <c r="AR24" s="476"/>
      <c r="AS24" s="436">
        <v>3017</v>
      </c>
      <c r="AT24" s="437"/>
      <c r="AU24" s="437"/>
      <c r="AV24" s="437"/>
      <c r="AW24" s="437"/>
      <c r="AX24" s="438"/>
      <c r="AY24" s="543" t="s">
        <v>154</v>
      </c>
      <c r="AZ24" s="544"/>
      <c r="BA24" s="544"/>
      <c r="BB24" s="544"/>
      <c r="BC24" s="544"/>
      <c r="BD24" s="544"/>
      <c r="BE24" s="544"/>
      <c r="BF24" s="544"/>
      <c r="BG24" s="544"/>
      <c r="BH24" s="544"/>
      <c r="BI24" s="544"/>
      <c r="BJ24" s="544"/>
      <c r="BK24" s="544"/>
      <c r="BL24" s="544"/>
      <c r="BM24" s="545"/>
      <c r="BN24" s="416">
        <v>3753538</v>
      </c>
      <c r="BO24" s="417"/>
      <c r="BP24" s="417"/>
      <c r="BQ24" s="417"/>
      <c r="BR24" s="417"/>
      <c r="BS24" s="417"/>
      <c r="BT24" s="417"/>
      <c r="BU24" s="418"/>
      <c r="BV24" s="416">
        <v>3924279</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09"/>
      <c r="G25" s="409"/>
      <c r="H25" s="409"/>
      <c r="I25" s="409"/>
      <c r="J25" s="409"/>
      <c r="K25" s="410"/>
      <c r="L25" s="436">
        <v>1</v>
      </c>
      <c r="M25" s="437"/>
      <c r="N25" s="437"/>
      <c r="O25" s="437"/>
      <c r="P25" s="476"/>
      <c r="Q25" s="436">
        <v>5450</v>
      </c>
      <c r="R25" s="437"/>
      <c r="S25" s="437"/>
      <c r="T25" s="437"/>
      <c r="U25" s="437"/>
      <c r="V25" s="476"/>
      <c r="W25" s="531"/>
      <c r="X25" s="519"/>
      <c r="Y25" s="520"/>
      <c r="Z25" s="435" t="s">
        <v>156</v>
      </c>
      <c r="AA25" s="409"/>
      <c r="AB25" s="409"/>
      <c r="AC25" s="409"/>
      <c r="AD25" s="409"/>
      <c r="AE25" s="409"/>
      <c r="AF25" s="409"/>
      <c r="AG25" s="410"/>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2828</v>
      </c>
      <c r="BO25" s="349"/>
      <c r="BP25" s="349"/>
      <c r="BQ25" s="349"/>
      <c r="BR25" s="349"/>
      <c r="BS25" s="349"/>
      <c r="BT25" s="349"/>
      <c r="BU25" s="350"/>
      <c r="BV25" s="348">
        <v>5656</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09"/>
      <c r="G26" s="409"/>
      <c r="H26" s="409"/>
      <c r="I26" s="409"/>
      <c r="J26" s="409"/>
      <c r="K26" s="410"/>
      <c r="L26" s="436">
        <v>1</v>
      </c>
      <c r="M26" s="437"/>
      <c r="N26" s="437"/>
      <c r="O26" s="437"/>
      <c r="P26" s="476"/>
      <c r="Q26" s="436">
        <v>4920</v>
      </c>
      <c r="R26" s="437"/>
      <c r="S26" s="437"/>
      <c r="T26" s="437"/>
      <c r="U26" s="437"/>
      <c r="V26" s="476"/>
      <c r="W26" s="531"/>
      <c r="X26" s="519"/>
      <c r="Y26" s="520"/>
      <c r="Z26" s="435" t="s">
        <v>159</v>
      </c>
      <c r="AA26" s="549"/>
      <c r="AB26" s="549"/>
      <c r="AC26" s="549"/>
      <c r="AD26" s="549"/>
      <c r="AE26" s="549"/>
      <c r="AF26" s="549"/>
      <c r="AG26" s="550"/>
      <c r="AH26" s="436">
        <v>3</v>
      </c>
      <c r="AI26" s="437"/>
      <c r="AJ26" s="437"/>
      <c r="AK26" s="437"/>
      <c r="AL26" s="476"/>
      <c r="AM26" s="436">
        <v>7932</v>
      </c>
      <c r="AN26" s="437"/>
      <c r="AO26" s="437"/>
      <c r="AP26" s="437"/>
      <c r="AQ26" s="437"/>
      <c r="AR26" s="476"/>
      <c r="AS26" s="436">
        <v>2644</v>
      </c>
      <c r="AT26" s="437"/>
      <c r="AU26" s="437"/>
      <c r="AV26" s="437"/>
      <c r="AW26" s="437"/>
      <c r="AX26" s="438"/>
      <c r="AY26" s="419" t="s">
        <v>160</v>
      </c>
      <c r="AZ26" s="420"/>
      <c r="BA26" s="420"/>
      <c r="BB26" s="420"/>
      <c r="BC26" s="420"/>
      <c r="BD26" s="420"/>
      <c r="BE26" s="420"/>
      <c r="BF26" s="420"/>
      <c r="BG26" s="420"/>
      <c r="BH26" s="420"/>
      <c r="BI26" s="420"/>
      <c r="BJ26" s="420"/>
      <c r="BK26" s="420"/>
      <c r="BL26" s="420"/>
      <c r="BM26" s="421"/>
      <c r="BN26" s="416" t="s">
        <v>120</v>
      </c>
      <c r="BO26" s="417"/>
      <c r="BP26" s="417"/>
      <c r="BQ26" s="417"/>
      <c r="BR26" s="417"/>
      <c r="BS26" s="417"/>
      <c r="BT26" s="417"/>
      <c r="BU26" s="418"/>
      <c r="BV26" s="416" t="s">
        <v>120</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09"/>
      <c r="G27" s="409"/>
      <c r="H27" s="409"/>
      <c r="I27" s="409"/>
      <c r="J27" s="409"/>
      <c r="K27" s="410"/>
      <c r="L27" s="436">
        <v>1</v>
      </c>
      <c r="M27" s="437"/>
      <c r="N27" s="437"/>
      <c r="O27" s="437"/>
      <c r="P27" s="476"/>
      <c r="Q27" s="436">
        <v>2350</v>
      </c>
      <c r="R27" s="437"/>
      <c r="S27" s="437"/>
      <c r="T27" s="437"/>
      <c r="U27" s="437"/>
      <c r="V27" s="476"/>
      <c r="W27" s="531"/>
      <c r="X27" s="519"/>
      <c r="Y27" s="520"/>
      <c r="Z27" s="435" t="s">
        <v>162</v>
      </c>
      <c r="AA27" s="409"/>
      <c r="AB27" s="409"/>
      <c r="AC27" s="409"/>
      <c r="AD27" s="409"/>
      <c r="AE27" s="409"/>
      <c r="AF27" s="409"/>
      <c r="AG27" s="410"/>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46">
        <v>89000</v>
      </c>
      <c r="BO27" s="547"/>
      <c r="BP27" s="547"/>
      <c r="BQ27" s="547"/>
      <c r="BR27" s="547"/>
      <c r="BS27" s="547"/>
      <c r="BT27" s="547"/>
      <c r="BU27" s="548"/>
      <c r="BV27" s="546">
        <v>89000</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09"/>
      <c r="G28" s="409"/>
      <c r="H28" s="409"/>
      <c r="I28" s="409"/>
      <c r="J28" s="409"/>
      <c r="K28" s="410"/>
      <c r="L28" s="436">
        <v>1</v>
      </c>
      <c r="M28" s="437"/>
      <c r="N28" s="437"/>
      <c r="O28" s="437"/>
      <c r="P28" s="476"/>
      <c r="Q28" s="436">
        <v>1630</v>
      </c>
      <c r="R28" s="437"/>
      <c r="S28" s="437"/>
      <c r="T28" s="437"/>
      <c r="U28" s="437"/>
      <c r="V28" s="476"/>
      <c r="W28" s="531"/>
      <c r="X28" s="519"/>
      <c r="Y28" s="520"/>
      <c r="Z28" s="435" t="s">
        <v>165</v>
      </c>
      <c r="AA28" s="409"/>
      <c r="AB28" s="409"/>
      <c r="AC28" s="409"/>
      <c r="AD28" s="409"/>
      <c r="AE28" s="409"/>
      <c r="AF28" s="409"/>
      <c r="AG28" s="410"/>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677586</v>
      </c>
      <c r="BO28" s="349"/>
      <c r="BP28" s="349"/>
      <c r="BQ28" s="349"/>
      <c r="BR28" s="349"/>
      <c r="BS28" s="349"/>
      <c r="BT28" s="349"/>
      <c r="BU28" s="350"/>
      <c r="BV28" s="348">
        <v>637491</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09"/>
      <c r="G29" s="409"/>
      <c r="H29" s="409"/>
      <c r="I29" s="409"/>
      <c r="J29" s="409"/>
      <c r="K29" s="410"/>
      <c r="L29" s="436">
        <v>8</v>
      </c>
      <c r="M29" s="437"/>
      <c r="N29" s="437"/>
      <c r="O29" s="437"/>
      <c r="P29" s="476"/>
      <c r="Q29" s="436">
        <v>1430</v>
      </c>
      <c r="R29" s="437"/>
      <c r="S29" s="437"/>
      <c r="T29" s="437"/>
      <c r="U29" s="437"/>
      <c r="V29" s="476"/>
      <c r="W29" s="532"/>
      <c r="X29" s="533"/>
      <c r="Y29" s="534"/>
      <c r="Z29" s="435" t="s">
        <v>169</v>
      </c>
      <c r="AA29" s="409"/>
      <c r="AB29" s="409"/>
      <c r="AC29" s="409"/>
      <c r="AD29" s="409"/>
      <c r="AE29" s="409"/>
      <c r="AF29" s="409"/>
      <c r="AG29" s="410"/>
      <c r="AH29" s="436">
        <v>76</v>
      </c>
      <c r="AI29" s="437"/>
      <c r="AJ29" s="437"/>
      <c r="AK29" s="437"/>
      <c r="AL29" s="476"/>
      <c r="AM29" s="436">
        <v>229292</v>
      </c>
      <c r="AN29" s="437"/>
      <c r="AO29" s="437"/>
      <c r="AP29" s="437"/>
      <c r="AQ29" s="437"/>
      <c r="AR29" s="476"/>
      <c r="AS29" s="436">
        <v>3017</v>
      </c>
      <c r="AT29" s="437"/>
      <c r="AU29" s="437"/>
      <c r="AV29" s="437"/>
      <c r="AW29" s="437"/>
      <c r="AX29" s="438"/>
      <c r="AY29" s="560"/>
      <c r="AZ29" s="561"/>
      <c r="BA29" s="561"/>
      <c r="BB29" s="562"/>
      <c r="BC29" s="413" t="s">
        <v>170</v>
      </c>
      <c r="BD29" s="414"/>
      <c r="BE29" s="414"/>
      <c r="BF29" s="414"/>
      <c r="BG29" s="414"/>
      <c r="BH29" s="414"/>
      <c r="BI29" s="414"/>
      <c r="BJ29" s="414"/>
      <c r="BK29" s="414"/>
      <c r="BL29" s="414"/>
      <c r="BM29" s="415"/>
      <c r="BN29" s="416">
        <v>291768</v>
      </c>
      <c r="BO29" s="417"/>
      <c r="BP29" s="417"/>
      <c r="BQ29" s="417"/>
      <c r="BR29" s="417"/>
      <c r="BS29" s="417"/>
      <c r="BT29" s="417"/>
      <c r="BU29" s="418"/>
      <c r="BV29" s="416">
        <v>273751</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171</v>
      </c>
      <c r="X30" s="555"/>
      <c r="Y30" s="555"/>
      <c r="Z30" s="555"/>
      <c r="AA30" s="555"/>
      <c r="AB30" s="555"/>
      <c r="AC30" s="555"/>
      <c r="AD30" s="555"/>
      <c r="AE30" s="555"/>
      <c r="AF30" s="555"/>
      <c r="AG30" s="556"/>
      <c r="AH30" s="501">
        <v>96.1</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172</v>
      </c>
      <c r="BD30" s="544"/>
      <c r="BE30" s="544"/>
      <c r="BF30" s="544"/>
      <c r="BG30" s="544"/>
      <c r="BH30" s="544"/>
      <c r="BI30" s="544"/>
      <c r="BJ30" s="544"/>
      <c r="BK30" s="544"/>
      <c r="BL30" s="544"/>
      <c r="BM30" s="545"/>
      <c r="BN30" s="546">
        <v>521519</v>
      </c>
      <c r="BO30" s="547"/>
      <c r="BP30" s="547"/>
      <c r="BQ30" s="547"/>
      <c r="BR30" s="547"/>
      <c r="BS30" s="547"/>
      <c r="BT30" s="547"/>
      <c r="BU30" s="548"/>
      <c r="BV30" s="546">
        <v>553679</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179</v>
      </c>
      <c r="D33" s="403"/>
      <c r="E33" s="374" t="s">
        <v>180</v>
      </c>
      <c r="F33" s="374"/>
      <c r="G33" s="374"/>
      <c r="H33" s="374"/>
      <c r="I33" s="374"/>
      <c r="J33" s="374"/>
      <c r="K33" s="374"/>
      <c r="L33" s="374"/>
      <c r="M33" s="374"/>
      <c r="N33" s="374"/>
      <c r="O33" s="374"/>
      <c r="P33" s="374"/>
      <c r="Q33" s="374"/>
      <c r="R33" s="374"/>
      <c r="S33" s="374"/>
      <c r="T33" s="167"/>
      <c r="U33" s="403" t="s">
        <v>179</v>
      </c>
      <c r="V33" s="403"/>
      <c r="W33" s="374" t="s">
        <v>180</v>
      </c>
      <c r="X33" s="374"/>
      <c r="Y33" s="374"/>
      <c r="Z33" s="374"/>
      <c r="AA33" s="374"/>
      <c r="AB33" s="374"/>
      <c r="AC33" s="374"/>
      <c r="AD33" s="374"/>
      <c r="AE33" s="374"/>
      <c r="AF33" s="374"/>
      <c r="AG33" s="374"/>
      <c r="AH33" s="374"/>
      <c r="AI33" s="374"/>
      <c r="AJ33" s="374"/>
      <c r="AK33" s="374"/>
      <c r="AL33" s="167"/>
      <c r="AM33" s="403" t="s">
        <v>179</v>
      </c>
      <c r="AN33" s="403"/>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3" t="s">
        <v>181</v>
      </c>
      <c r="BX33" s="403"/>
      <c r="BY33" s="374" t="s">
        <v>183</v>
      </c>
      <c r="BZ33" s="374"/>
      <c r="CA33" s="374"/>
      <c r="CB33" s="374"/>
      <c r="CC33" s="374"/>
      <c r="CD33" s="374"/>
      <c r="CE33" s="374"/>
      <c r="CF33" s="374"/>
      <c r="CG33" s="374"/>
      <c r="CH33" s="374"/>
      <c r="CI33" s="374"/>
      <c r="CJ33" s="374"/>
      <c r="CK33" s="374"/>
      <c r="CL33" s="374"/>
      <c r="CM33" s="374"/>
      <c r="CN33" s="167"/>
      <c r="CO33" s="403" t="s">
        <v>179</v>
      </c>
      <c r="CP33" s="403"/>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南木曽町国民健康保険特別会計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木曽広域連合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南木曽町後期高齢者医療特別会計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南木曽町下水道事業特別会計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　　（一般会計）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南木曽町営妻籠宿有料駐車場特別会計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南木曽町農業集落排水事業特別会計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　　（一般会計（下水道））</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8</v>
      </c>
      <c r="BF37" s="566"/>
      <c r="BG37" s="567" t="str">
        <f>IF('各会計、関係団体の財政状況及び健全化判断比率'!B34="","",'各会計、関係団体の財政状況及び健全化判断比率'!B34)</f>
        <v>南木曽町浄化槽市町村整備推進事業特別会計</v>
      </c>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　　（木曽寮特別会計）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　　（介護保険特別会計）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長野県市町村自治振興組合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長野県後期高齢者医療広域連合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　　（後期高齢者医療事業会計）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長野県市町村総合事務組合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604107</v>
      </c>
      <c r="S5" s="583"/>
      <c r="T5" s="583"/>
      <c r="U5" s="583"/>
      <c r="V5" s="583"/>
      <c r="W5" s="583"/>
      <c r="X5" s="583"/>
      <c r="Y5" s="584"/>
      <c r="Z5" s="585">
        <v>15.5</v>
      </c>
      <c r="AA5" s="585"/>
      <c r="AB5" s="585"/>
      <c r="AC5" s="585"/>
      <c r="AD5" s="586">
        <v>604107</v>
      </c>
      <c r="AE5" s="586"/>
      <c r="AF5" s="586"/>
      <c r="AG5" s="586"/>
      <c r="AH5" s="586"/>
      <c r="AI5" s="586"/>
      <c r="AJ5" s="586"/>
      <c r="AK5" s="586"/>
      <c r="AL5" s="587">
        <v>25</v>
      </c>
      <c r="AM5" s="588"/>
      <c r="AN5" s="588"/>
      <c r="AO5" s="589"/>
      <c r="AP5" s="579" t="s">
        <v>207</v>
      </c>
      <c r="AQ5" s="580"/>
      <c r="AR5" s="580"/>
      <c r="AS5" s="580"/>
      <c r="AT5" s="580"/>
      <c r="AU5" s="580"/>
      <c r="AV5" s="580"/>
      <c r="AW5" s="580"/>
      <c r="AX5" s="580"/>
      <c r="AY5" s="580"/>
      <c r="AZ5" s="580"/>
      <c r="BA5" s="580"/>
      <c r="BB5" s="580"/>
      <c r="BC5" s="580"/>
      <c r="BD5" s="580"/>
      <c r="BE5" s="580"/>
      <c r="BF5" s="581"/>
      <c r="BG5" s="593">
        <v>600271</v>
      </c>
      <c r="BH5" s="594"/>
      <c r="BI5" s="594"/>
      <c r="BJ5" s="594"/>
      <c r="BK5" s="594"/>
      <c r="BL5" s="594"/>
      <c r="BM5" s="594"/>
      <c r="BN5" s="595"/>
      <c r="BO5" s="596">
        <v>99.4</v>
      </c>
      <c r="BP5" s="596"/>
      <c r="BQ5" s="596"/>
      <c r="BR5" s="596"/>
      <c r="BS5" s="597">
        <v>48696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39108</v>
      </c>
      <c r="S6" s="594"/>
      <c r="T6" s="594"/>
      <c r="U6" s="594"/>
      <c r="V6" s="594"/>
      <c r="W6" s="594"/>
      <c r="X6" s="594"/>
      <c r="Y6" s="595"/>
      <c r="Z6" s="596">
        <v>1</v>
      </c>
      <c r="AA6" s="596"/>
      <c r="AB6" s="596"/>
      <c r="AC6" s="596"/>
      <c r="AD6" s="597">
        <v>39108</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600271</v>
      </c>
      <c r="BH6" s="594"/>
      <c r="BI6" s="594"/>
      <c r="BJ6" s="594"/>
      <c r="BK6" s="594"/>
      <c r="BL6" s="594"/>
      <c r="BM6" s="594"/>
      <c r="BN6" s="595"/>
      <c r="BO6" s="596">
        <v>99.4</v>
      </c>
      <c r="BP6" s="596"/>
      <c r="BQ6" s="596"/>
      <c r="BR6" s="596"/>
      <c r="BS6" s="597">
        <v>48696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42839</v>
      </c>
      <c r="CS6" s="594"/>
      <c r="CT6" s="594"/>
      <c r="CU6" s="594"/>
      <c r="CV6" s="594"/>
      <c r="CW6" s="594"/>
      <c r="CX6" s="594"/>
      <c r="CY6" s="595"/>
      <c r="CZ6" s="596">
        <v>1.2</v>
      </c>
      <c r="DA6" s="596"/>
      <c r="DB6" s="596"/>
      <c r="DC6" s="596"/>
      <c r="DD6" s="602" t="s">
        <v>214</v>
      </c>
      <c r="DE6" s="594"/>
      <c r="DF6" s="594"/>
      <c r="DG6" s="594"/>
      <c r="DH6" s="594"/>
      <c r="DI6" s="594"/>
      <c r="DJ6" s="594"/>
      <c r="DK6" s="594"/>
      <c r="DL6" s="594"/>
      <c r="DM6" s="594"/>
      <c r="DN6" s="594"/>
      <c r="DO6" s="594"/>
      <c r="DP6" s="595"/>
      <c r="DQ6" s="602">
        <v>42839</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862</v>
      </c>
      <c r="S7" s="594"/>
      <c r="T7" s="594"/>
      <c r="U7" s="594"/>
      <c r="V7" s="594"/>
      <c r="W7" s="594"/>
      <c r="X7" s="594"/>
      <c r="Y7" s="595"/>
      <c r="Z7" s="596">
        <v>0</v>
      </c>
      <c r="AA7" s="596"/>
      <c r="AB7" s="596"/>
      <c r="AC7" s="596"/>
      <c r="AD7" s="597">
        <v>862</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187833</v>
      </c>
      <c r="BH7" s="594"/>
      <c r="BI7" s="594"/>
      <c r="BJ7" s="594"/>
      <c r="BK7" s="594"/>
      <c r="BL7" s="594"/>
      <c r="BM7" s="594"/>
      <c r="BN7" s="595"/>
      <c r="BO7" s="596">
        <v>31.1</v>
      </c>
      <c r="BP7" s="596"/>
      <c r="BQ7" s="596"/>
      <c r="BR7" s="596"/>
      <c r="BS7" s="597">
        <v>3848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529148</v>
      </c>
      <c r="CS7" s="594"/>
      <c r="CT7" s="594"/>
      <c r="CU7" s="594"/>
      <c r="CV7" s="594"/>
      <c r="CW7" s="594"/>
      <c r="CX7" s="594"/>
      <c r="CY7" s="595"/>
      <c r="CZ7" s="596">
        <v>14.2</v>
      </c>
      <c r="DA7" s="596"/>
      <c r="DB7" s="596"/>
      <c r="DC7" s="596"/>
      <c r="DD7" s="602">
        <v>11261</v>
      </c>
      <c r="DE7" s="594"/>
      <c r="DF7" s="594"/>
      <c r="DG7" s="594"/>
      <c r="DH7" s="594"/>
      <c r="DI7" s="594"/>
      <c r="DJ7" s="594"/>
      <c r="DK7" s="594"/>
      <c r="DL7" s="594"/>
      <c r="DM7" s="594"/>
      <c r="DN7" s="594"/>
      <c r="DO7" s="594"/>
      <c r="DP7" s="595"/>
      <c r="DQ7" s="602">
        <v>467232</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2446</v>
      </c>
      <c r="S8" s="594"/>
      <c r="T8" s="594"/>
      <c r="U8" s="594"/>
      <c r="V8" s="594"/>
      <c r="W8" s="594"/>
      <c r="X8" s="594"/>
      <c r="Y8" s="595"/>
      <c r="Z8" s="596">
        <v>0.1</v>
      </c>
      <c r="AA8" s="596"/>
      <c r="AB8" s="596"/>
      <c r="AC8" s="596"/>
      <c r="AD8" s="597">
        <v>2446</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7677</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823684</v>
      </c>
      <c r="CS8" s="594"/>
      <c r="CT8" s="594"/>
      <c r="CU8" s="594"/>
      <c r="CV8" s="594"/>
      <c r="CW8" s="594"/>
      <c r="CX8" s="594"/>
      <c r="CY8" s="595"/>
      <c r="CZ8" s="596">
        <v>22.1</v>
      </c>
      <c r="DA8" s="596"/>
      <c r="DB8" s="596"/>
      <c r="DC8" s="596"/>
      <c r="DD8" s="602">
        <v>101269</v>
      </c>
      <c r="DE8" s="594"/>
      <c r="DF8" s="594"/>
      <c r="DG8" s="594"/>
      <c r="DH8" s="594"/>
      <c r="DI8" s="594"/>
      <c r="DJ8" s="594"/>
      <c r="DK8" s="594"/>
      <c r="DL8" s="594"/>
      <c r="DM8" s="594"/>
      <c r="DN8" s="594"/>
      <c r="DO8" s="594"/>
      <c r="DP8" s="595"/>
      <c r="DQ8" s="602">
        <v>482218</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1855</v>
      </c>
      <c r="S9" s="594"/>
      <c r="T9" s="594"/>
      <c r="U9" s="594"/>
      <c r="V9" s="594"/>
      <c r="W9" s="594"/>
      <c r="X9" s="594"/>
      <c r="Y9" s="595"/>
      <c r="Z9" s="596">
        <v>0</v>
      </c>
      <c r="AA9" s="596"/>
      <c r="AB9" s="596"/>
      <c r="AC9" s="596"/>
      <c r="AD9" s="597">
        <v>1855</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154075</v>
      </c>
      <c r="BH9" s="594"/>
      <c r="BI9" s="594"/>
      <c r="BJ9" s="594"/>
      <c r="BK9" s="594"/>
      <c r="BL9" s="594"/>
      <c r="BM9" s="594"/>
      <c r="BN9" s="595"/>
      <c r="BO9" s="596">
        <v>25.5</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344525</v>
      </c>
      <c r="CS9" s="594"/>
      <c r="CT9" s="594"/>
      <c r="CU9" s="594"/>
      <c r="CV9" s="594"/>
      <c r="CW9" s="594"/>
      <c r="CX9" s="594"/>
      <c r="CY9" s="595"/>
      <c r="CZ9" s="596">
        <v>9.3000000000000007</v>
      </c>
      <c r="DA9" s="596"/>
      <c r="DB9" s="596"/>
      <c r="DC9" s="596"/>
      <c r="DD9" s="602">
        <v>2532</v>
      </c>
      <c r="DE9" s="594"/>
      <c r="DF9" s="594"/>
      <c r="DG9" s="594"/>
      <c r="DH9" s="594"/>
      <c r="DI9" s="594"/>
      <c r="DJ9" s="594"/>
      <c r="DK9" s="594"/>
      <c r="DL9" s="594"/>
      <c r="DM9" s="594"/>
      <c r="DN9" s="594"/>
      <c r="DO9" s="594"/>
      <c r="DP9" s="595"/>
      <c r="DQ9" s="602">
        <v>316737</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58537</v>
      </c>
      <c r="S10" s="594"/>
      <c r="T10" s="594"/>
      <c r="U10" s="594"/>
      <c r="V10" s="594"/>
      <c r="W10" s="594"/>
      <c r="X10" s="594"/>
      <c r="Y10" s="595"/>
      <c r="Z10" s="596">
        <v>1.5</v>
      </c>
      <c r="AA10" s="596"/>
      <c r="AB10" s="596"/>
      <c r="AC10" s="596"/>
      <c r="AD10" s="597">
        <v>58537</v>
      </c>
      <c r="AE10" s="597"/>
      <c r="AF10" s="597"/>
      <c r="AG10" s="597"/>
      <c r="AH10" s="597"/>
      <c r="AI10" s="597"/>
      <c r="AJ10" s="597"/>
      <c r="AK10" s="597"/>
      <c r="AL10" s="598">
        <v>2.4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15044</v>
      </c>
      <c r="BH10" s="594"/>
      <c r="BI10" s="594"/>
      <c r="BJ10" s="594"/>
      <c r="BK10" s="594"/>
      <c r="BL10" s="594"/>
      <c r="BM10" s="594"/>
      <c r="BN10" s="595"/>
      <c r="BO10" s="596">
        <v>2.5</v>
      </c>
      <c r="BP10" s="596"/>
      <c r="BQ10" s="596"/>
      <c r="BR10" s="596"/>
      <c r="BS10" s="602">
        <v>2508</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2977</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977</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11037</v>
      </c>
      <c r="BH11" s="594"/>
      <c r="BI11" s="594"/>
      <c r="BJ11" s="594"/>
      <c r="BK11" s="594"/>
      <c r="BL11" s="594"/>
      <c r="BM11" s="594"/>
      <c r="BN11" s="595"/>
      <c r="BO11" s="596">
        <v>1.8</v>
      </c>
      <c r="BP11" s="596"/>
      <c r="BQ11" s="596"/>
      <c r="BR11" s="596"/>
      <c r="BS11" s="602">
        <v>1340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213965</v>
      </c>
      <c r="CS11" s="594"/>
      <c r="CT11" s="594"/>
      <c r="CU11" s="594"/>
      <c r="CV11" s="594"/>
      <c r="CW11" s="594"/>
      <c r="CX11" s="594"/>
      <c r="CY11" s="595"/>
      <c r="CZ11" s="596">
        <v>5.7</v>
      </c>
      <c r="DA11" s="596"/>
      <c r="DB11" s="596"/>
      <c r="DC11" s="596"/>
      <c r="DD11" s="602">
        <v>77655</v>
      </c>
      <c r="DE11" s="594"/>
      <c r="DF11" s="594"/>
      <c r="DG11" s="594"/>
      <c r="DH11" s="594"/>
      <c r="DI11" s="594"/>
      <c r="DJ11" s="594"/>
      <c r="DK11" s="594"/>
      <c r="DL11" s="594"/>
      <c r="DM11" s="594"/>
      <c r="DN11" s="594"/>
      <c r="DO11" s="594"/>
      <c r="DP11" s="595"/>
      <c r="DQ11" s="602">
        <v>131037</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383356</v>
      </c>
      <c r="BH12" s="594"/>
      <c r="BI12" s="594"/>
      <c r="BJ12" s="594"/>
      <c r="BK12" s="594"/>
      <c r="BL12" s="594"/>
      <c r="BM12" s="594"/>
      <c r="BN12" s="595"/>
      <c r="BO12" s="596">
        <v>63.5</v>
      </c>
      <c r="BP12" s="596"/>
      <c r="BQ12" s="596"/>
      <c r="BR12" s="596"/>
      <c r="BS12" s="602">
        <v>44848</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150944</v>
      </c>
      <c r="CS12" s="594"/>
      <c r="CT12" s="594"/>
      <c r="CU12" s="594"/>
      <c r="CV12" s="594"/>
      <c r="CW12" s="594"/>
      <c r="CX12" s="594"/>
      <c r="CY12" s="595"/>
      <c r="CZ12" s="596">
        <v>4.0999999999999996</v>
      </c>
      <c r="DA12" s="596"/>
      <c r="DB12" s="596"/>
      <c r="DC12" s="596"/>
      <c r="DD12" s="602">
        <v>48909</v>
      </c>
      <c r="DE12" s="594"/>
      <c r="DF12" s="594"/>
      <c r="DG12" s="594"/>
      <c r="DH12" s="594"/>
      <c r="DI12" s="594"/>
      <c r="DJ12" s="594"/>
      <c r="DK12" s="594"/>
      <c r="DL12" s="594"/>
      <c r="DM12" s="594"/>
      <c r="DN12" s="594"/>
      <c r="DO12" s="594"/>
      <c r="DP12" s="595"/>
      <c r="DQ12" s="602">
        <v>87536</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4127</v>
      </c>
      <c r="S13" s="594"/>
      <c r="T13" s="594"/>
      <c r="U13" s="594"/>
      <c r="V13" s="594"/>
      <c r="W13" s="594"/>
      <c r="X13" s="594"/>
      <c r="Y13" s="595"/>
      <c r="Z13" s="596">
        <v>0.1</v>
      </c>
      <c r="AA13" s="596"/>
      <c r="AB13" s="596"/>
      <c r="AC13" s="596"/>
      <c r="AD13" s="597">
        <v>4127</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360251</v>
      </c>
      <c r="BH13" s="594"/>
      <c r="BI13" s="594"/>
      <c r="BJ13" s="594"/>
      <c r="BK13" s="594"/>
      <c r="BL13" s="594"/>
      <c r="BM13" s="594"/>
      <c r="BN13" s="595"/>
      <c r="BO13" s="596">
        <v>59.6</v>
      </c>
      <c r="BP13" s="596"/>
      <c r="BQ13" s="596"/>
      <c r="BR13" s="596"/>
      <c r="BS13" s="602">
        <v>44848</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379013</v>
      </c>
      <c r="CS13" s="594"/>
      <c r="CT13" s="594"/>
      <c r="CU13" s="594"/>
      <c r="CV13" s="594"/>
      <c r="CW13" s="594"/>
      <c r="CX13" s="594"/>
      <c r="CY13" s="595"/>
      <c r="CZ13" s="596">
        <v>10.199999999999999</v>
      </c>
      <c r="DA13" s="596"/>
      <c r="DB13" s="596"/>
      <c r="DC13" s="596"/>
      <c r="DD13" s="602">
        <v>266647</v>
      </c>
      <c r="DE13" s="594"/>
      <c r="DF13" s="594"/>
      <c r="DG13" s="594"/>
      <c r="DH13" s="594"/>
      <c r="DI13" s="594"/>
      <c r="DJ13" s="594"/>
      <c r="DK13" s="594"/>
      <c r="DL13" s="594"/>
      <c r="DM13" s="594"/>
      <c r="DN13" s="594"/>
      <c r="DO13" s="594"/>
      <c r="DP13" s="595"/>
      <c r="DQ13" s="602">
        <v>210949</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10724</v>
      </c>
      <c r="BH14" s="594"/>
      <c r="BI14" s="594"/>
      <c r="BJ14" s="594"/>
      <c r="BK14" s="594"/>
      <c r="BL14" s="594"/>
      <c r="BM14" s="594"/>
      <c r="BN14" s="595"/>
      <c r="BO14" s="596">
        <v>1.8</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157911</v>
      </c>
      <c r="CS14" s="594"/>
      <c r="CT14" s="594"/>
      <c r="CU14" s="594"/>
      <c r="CV14" s="594"/>
      <c r="CW14" s="594"/>
      <c r="CX14" s="594"/>
      <c r="CY14" s="595"/>
      <c r="CZ14" s="596">
        <v>4.2</v>
      </c>
      <c r="DA14" s="596"/>
      <c r="DB14" s="596"/>
      <c r="DC14" s="596"/>
      <c r="DD14" s="602">
        <v>19029</v>
      </c>
      <c r="DE14" s="594"/>
      <c r="DF14" s="594"/>
      <c r="DG14" s="594"/>
      <c r="DH14" s="594"/>
      <c r="DI14" s="594"/>
      <c r="DJ14" s="594"/>
      <c r="DK14" s="594"/>
      <c r="DL14" s="594"/>
      <c r="DM14" s="594"/>
      <c r="DN14" s="594"/>
      <c r="DO14" s="594"/>
      <c r="DP14" s="595"/>
      <c r="DQ14" s="602">
        <v>141731</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1060</v>
      </c>
      <c r="S15" s="594"/>
      <c r="T15" s="594"/>
      <c r="U15" s="594"/>
      <c r="V15" s="594"/>
      <c r="W15" s="594"/>
      <c r="X15" s="594"/>
      <c r="Y15" s="595"/>
      <c r="Z15" s="596">
        <v>0</v>
      </c>
      <c r="AA15" s="596"/>
      <c r="AB15" s="596"/>
      <c r="AC15" s="596"/>
      <c r="AD15" s="597">
        <v>1060</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18358</v>
      </c>
      <c r="BH15" s="594"/>
      <c r="BI15" s="594"/>
      <c r="BJ15" s="594"/>
      <c r="BK15" s="594"/>
      <c r="BL15" s="594"/>
      <c r="BM15" s="594"/>
      <c r="BN15" s="595"/>
      <c r="BO15" s="596">
        <v>3</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381367</v>
      </c>
      <c r="CS15" s="594"/>
      <c r="CT15" s="594"/>
      <c r="CU15" s="594"/>
      <c r="CV15" s="594"/>
      <c r="CW15" s="594"/>
      <c r="CX15" s="594"/>
      <c r="CY15" s="595"/>
      <c r="CZ15" s="596">
        <v>10.199999999999999</v>
      </c>
      <c r="DA15" s="596"/>
      <c r="DB15" s="596"/>
      <c r="DC15" s="596"/>
      <c r="DD15" s="602">
        <v>104576</v>
      </c>
      <c r="DE15" s="594"/>
      <c r="DF15" s="594"/>
      <c r="DG15" s="594"/>
      <c r="DH15" s="594"/>
      <c r="DI15" s="594"/>
      <c r="DJ15" s="594"/>
      <c r="DK15" s="594"/>
      <c r="DL15" s="594"/>
      <c r="DM15" s="594"/>
      <c r="DN15" s="594"/>
      <c r="DO15" s="594"/>
      <c r="DP15" s="595"/>
      <c r="DQ15" s="602">
        <v>292612</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2000899</v>
      </c>
      <c r="S16" s="594"/>
      <c r="T16" s="594"/>
      <c r="U16" s="594"/>
      <c r="V16" s="594"/>
      <c r="W16" s="594"/>
      <c r="X16" s="594"/>
      <c r="Y16" s="595"/>
      <c r="Z16" s="596">
        <v>51.4</v>
      </c>
      <c r="AA16" s="596"/>
      <c r="AB16" s="596"/>
      <c r="AC16" s="596"/>
      <c r="AD16" s="597">
        <v>1687195</v>
      </c>
      <c r="AE16" s="597"/>
      <c r="AF16" s="597"/>
      <c r="AG16" s="597"/>
      <c r="AH16" s="597"/>
      <c r="AI16" s="597"/>
      <c r="AJ16" s="597"/>
      <c r="AK16" s="597"/>
      <c r="AL16" s="598">
        <v>69.8</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210448</v>
      </c>
      <c r="CS16" s="594"/>
      <c r="CT16" s="594"/>
      <c r="CU16" s="594"/>
      <c r="CV16" s="594"/>
      <c r="CW16" s="594"/>
      <c r="CX16" s="594"/>
      <c r="CY16" s="595"/>
      <c r="CZ16" s="596">
        <v>5.7</v>
      </c>
      <c r="DA16" s="596"/>
      <c r="DB16" s="596"/>
      <c r="DC16" s="596"/>
      <c r="DD16" s="602" t="s">
        <v>112</v>
      </c>
      <c r="DE16" s="594"/>
      <c r="DF16" s="594"/>
      <c r="DG16" s="594"/>
      <c r="DH16" s="594"/>
      <c r="DI16" s="594"/>
      <c r="DJ16" s="594"/>
      <c r="DK16" s="594"/>
      <c r="DL16" s="594"/>
      <c r="DM16" s="594"/>
      <c r="DN16" s="594"/>
      <c r="DO16" s="594"/>
      <c r="DP16" s="595"/>
      <c r="DQ16" s="602">
        <v>89391</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1687195</v>
      </c>
      <c r="S17" s="594"/>
      <c r="T17" s="594"/>
      <c r="U17" s="594"/>
      <c r="V17" s="594"/>
      <c r="W17" s="594"/>
      <c r="X17" s="594"/>
      <c r="Y17" s="595"/>
      <c r="Z17" s="596">
        <v>43.3</v>
      </c>
      <c r="AA17" s="596"/>
      <c r="AB17" s="596"/>
      <c r="AC17" s="596"/>
      <c r="AD17" s="597">
        <v>1687195</v>
      </c>
      <c r="AE17" s="597"/>
      <c r="AF17" s="597"/>
      <c r="AG17" s="597"/>
      <c r="AH17" s="597"/>
      <c r="AI17" s="597"/>
      <c r="AJ17" s="597"/>
      <c r="AK17" s="597"/>
      <c r="AL17" s="598">
        <v>69.8</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487141</v>
      </c>
      <c r="CS17" s="594"/>
      <c r="CT17" s="594"/>
      <c r="CU17" s="594"/>
      <c r="CV17" s="594"/>
      <c r="CW17" s="594"/>
      <c r="CX17" s="594"/>
      <c r="CY17" s="595"/>
      <c r="CZ17" s="596">
        <v>13.1</v>
      </c>
      <c r="DA17" s="596"/>
      <c r="DB17" s="596"/>
      <c r="DC17" s="596"/>
      <c r="DD17" s="602" t="s">
        <v>112</v>
      </c>
      <c r="DE17" s="594"/>
      <c r="DF17" s="594"/>
      <c r="DG17" s="594"/>
      <c r="DH17" s="594"/>
      <c r="DI17" s="594"/>
      <c r="DJ17" s="594"/>
      <c r="DK17" s="594"/>
      <c r="DL17" s="594"/>
      <c r="DM17" s="594"/>
      <c r="DN17" s="594"/>
      <c r="DO17" s="594"/>
      <c r="DP17" s="595"/>
      <c r="DQ17" s="602">
        <v>454388</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313704</v>
      </c>
      <c r="S18" s="594"/>
      <c r="T18" s="594"/>
      <c r="U18" s="594"/>
      <c r="V18" s="594"/>
      <c r="W18" s="594"/>
      <c r="X18" s="594"/>
      <c r="Y18" s="595"/>
      <c r="Z18" s="596">
        <v>8.1</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3836</v>
      </c>
      <c r="BH19" s="594"/>
      <c r="BI19" s="594"/>
      <c r="BJ19" s="594"/>
      <c r="BK19" s="594"/>
      <c r="BL19" s="594"/>
      <c r="BM19" s="594"/>
      <c r="BN19" s="595"/>
      <c r="BO19" s="596">
        <v>0.6</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2713001</v>
      </c>
      <c r="S20" s="594"/>
      <c r="T20" s="594"/>
      <c r="U20" s="594"/>
      <c r="V20" s="594"/>
      <c r="W20" s="594"/>
      <c r="X20" s="594"/>
      <c r="Y20" s="595"/>
      <c r="Z20" s="596">
        <v>69.7</v>
      </c>
      <c r="AA20" s="596"/>
      <c r="AB20" s="596"/>
      <c r="AC20" s="596"/>
      <c r="AD20" s="597">
        <v>2399297</v>
      </c>
      <c r="AE20" s="597"/>
      <c r="AF20" s="597"/>
      <c r="AG20" s="597"/>
      <c r="AH20" s="597"/>
      <c r="AI20" s="597"/>
      <c r="AJ20" s="597"/>
      <c r="AK20" s="597"/>
      <c r="AL20" s="598">
        <v>99.2</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3836</v>
      </c>
      <c r="BH20" s="594"/>
      <c r="BI20" s="594"/>
      <c r="BJ20" s="594"/>
      <c r="BK20" s="594"/>
      <c r="BL20" s="594"/>
      <c r="BM20" s="594"/>
      <c r="BN20" s="595"/>
      <c r="BO20" s="596">
        <v>0.6</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3723962</v>
      </c>
      <c r="CS20" s="594"/>
      <c r="CT20" s="594"/>
      <c r="CU20" s="594"/>
      <c r="CV20" s="594"/>
      <c r="CW20" s="594"/>
      <c r="CX20" s="594"/>
      <c r="CY20" s="595"/>
      <c r="CZ20" s="596">
        <v>100</v>
      </c>
      <c r="DA20" s="596"/>
      <c r="DB20" s="596"/>
      <c r="DC20" s="596"/>
      <c r="DD20" s="602">
        <v>631878</v>
      </c>
      <c r="DE20" s="594"/>
      <c r="DF20" s="594"/>
      <c r="DG20" s="594"/>
      <c r="DH20" s="594"/>
      <c r="DI20" s="594"/>
      <c r="DJ20" s="594"/>
      <c r="DK20" s="594"/>
      <c r="DL20" s="594"/>
      <c r="DM20" s="594"/>
      <c r="DN20" s="594"/>
      <c r="DO20" s="594"/>
      <c r="DP20" s="595"/>
      <c r="DQ20" s="602">
        <v>2717647</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659</v>
      </c>
      <c r="S21" s="594"/>
      <c r="T21" s="594"/>
      <c r="U21" s="594"/>
      <c r="V21" s="594"/>
      <c r="W21" s="594"/>
      <c r="X21" s="594"/>
      <c r="Y21" s="595"/>
      <c r="Z21" s="596">
        <v>0</v>
      </c>
      <c r="AA21" s="596"/>
      <c r="AB21" s="596"/>
      <c r="AC21" s="596"/>
      <c r="AD21" s="597">
        <v>659</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3836</v>
      </c>
      <c r="BH21" s="594"/>
      <c r="BI21" s="594"/>
      <c r="BJ21" s="594"/>
      <c r="BK21" s="594"/>
      <c r="BL21" s="594"/>
      <c r="BM21" s="594"/>
      <c r="BN21" s="595"/>
      <c r="BO21" s="596">
        <v>0.6</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4559</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108433</v>
      </c>
      <c r="S23" s="594"/>
      <c r="T23" s="594"/>
      <c r="U23" s="594"/>
      <c r="V23" s="594"/>
      <c r="W23" s="594"/>
      <c r="X23" s="594"/>
      <c r="Y23" s="595"/>
      <c r="Z23" s="596">
        <v>2.8</v>
      </c>
      <c r="AA23" s="596"/>
      <c r="AB23" s="596"/>
      <c r="AC23" s="596"/>
      <c r="AD23" s="597">
        <v>5699</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3643</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1422350</v>
      </c>
      <c r="CS24" s="583"/>
      <c r="CT24" s="583"/>
      <c r="CU24" s="583"/>
      <c r="CV24" s="583"/>
      <c r="CW24" s="583"/>
      <c r="CX24" s="583"/>
      <c r="CY24" s="584"/>
      <c r="CZ24" s="620">
        <v>38.200000000000003</v>
      </c>
      <c r="DA24" s="621"/>
      <c r="DB24" s="621"/>
      <c r="DC24" s="622"/>
      <c r="DD24" s="619">
        <v>1167631</v>
      </c>
      <c r="DE24" s="583"/>
      <c r="DF24" s="583"/>
      <c r="DG24" s="583"/>
      <c r="DH24" s="583"/>
      <c r="DI24" s="583"/>
      <c r="DJ24" s="583"/>
      <c r="DK24" s="584"/>
      <c r="DL24" s="619">
        <v>1074658</v>
      </c>
      <c r="DM24" s="583"/>
      <c r="DN24" s="583"/>
      <c r="DO24" s="583"/>
      <c r="DP24" s="583"/>
      <c r="DQ24" s="583"/>
      <c r="DR24" s="583"/>
      <c r="DS24" s="583"/>
      <c r="DT24" s="583"/>
      <c r="DU24" s="583"/>
      <c r="DV24" s="584"/>
      <c r="DW24" s="587">
        <v>44.4</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227866</v>
      </c>
      <c r="S25" s="594"/>
      <c r="T25" s="594"/>
      <c r="U25" s="594"/>
      <c r="V25" s="594"/>
      <c r="W25" s="594"/>
      <c r="X25" s="594"/>
      <c r="Y25" s="595"/>
      <c r="Z25" s="596">
        <v>5.9</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659170</v>
      </c>
      <c r="CS25" s="623"/>
      <c r="CT25" s="623"/>
      <c r="CU25" s="623"/>
      <c r="CV25" s="623"/>
      <c r="CW25" s="623"/>
      <c r="CX25" s="623"/>
      <c r="CY25" s="624"/>
      <c r="CZ25" s="631">
        <v>17.7</v>
      </c>
      <c r="DA25" s="632"/>
      <c r="DB25" s="632"/>
      <c r="DC25" s="633"/>
      <c r="DD25" s="602">
        <v>591667</v>
      </c>
      <c r="DE25" s="623"/>
      <c r="DF25" s="623"/>
      <c r="DG25" s="623"/>
      <c r="DH25" s="623"/>
      <c r="DI25" s="623"/>
      <c r="DJ25" s="623"/>
      <c r="DK25" s="624"/>
      <c r="DL25" s="602">
        <v>553022</v>
      </c>
      <c r="DM25" s="623"/>
      <c r="DN25" s="623"/>
      <c r="DO25" s="623"/>
      <c r="DP25" s="623"/>
      <c r="DQ25" s="623"/>
      <c r="DR25" s="623"/>
      <c r="DS25" s="623"/>
      <c r="DT25" s="623"/>
      <c r="DU25" s="623"/>
      <c r="DV25" s="624"/>
      <c r="DW25" s="598">
        <v>22.9</v>
      </c>
      <c r="DX25" s="625"/>
      <c r="DY25" s="625"/>
      <c r="DZ25" s="625"/>
      <c r="EA25" s="625"/>
      <c r="EB25" s="625"/>
      <c r="EC25" s="626"/>
    </row>
    <row r="26" spans="2:133" ht="11.25" customHeight="1" x14ac:dyDescent="0.15">
      <c r="B26" s="627" t="s">
        <v>275</v>
      </c>
      <c r="C26" s="628"/>
      <c r="D26" s="628"/>
      <c r="E26" s="628"/>
      <c r="F26" s="628"/>
      <c r="G26" s="628"/>
      <c r="H26" s="628"/>
      <c r="I26" s="628"/>
      <c r="J26" s="628"/>
      <c r="K26" s="628"/>
      <c r="L26" s="628"/>
      <c r="M26" s="628"/>
      <c r="N26" s="628"/>
      <c r="O26" s="628"/>
      <c r="P26" s="628"/>
      <c r="Q26" s="629"/>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0"/>
      <c r="AR26" s="630"/>
      <c r="AS26" s="630"/>
      <c r="AT26" s="630"/>
      <c r="AU26" s="630"/>
      <c r="AV26" s="630"/>
      <c r="AW26" s="630"/>
      <c r="AX26" s="630"/>
      <c r="AY26" s="630"/>
      <c r="AZ26" s="630"/>
      <c r="BA26" s="630"/>
      <c r="BB26" s="630"/>
      <c r="BC26" s="630"/>
      <c r="BD26" s="630"/>
      <c r="BE26" s="630"/>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423734</v>
      </c>
      <c r="CS26" s="594"/>
      <c r="CT26" s="594"/>
      <c r="CU26" s="594"/>
      <c r="CV26" s="594"/>
      <c r="CW26" s="594"/>
      <c r="CX26" s="594"/>
      <c r="CY26" s="595"/>
      <c r="CZ26" s="631">
        <v>11.4</v>
      </c>
      <c r="DA26" s="632"/>
      <c r="DB26" s="632"/>
      <c r="DC26" s="633"/>
      <c r="DD26" s="602">
        <v>364184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x14ac:dyDescent="0.15">
      <c r="B27" s="590" t="s">
        <v>278</v>
      </c>
      <c r="C27" s="591"/>
      <c r="D27" s="591"/>
      <c r="E27" s="591"/>
      <c r="F27" s="591"/>
      <c r="G27" s="591"/>
      <c r="H27" s="591"/>
      <c r="I27" s="591"/>
      <c r="J27" s="591"/>
      <c r="K27" s="591"/>
      <c r="L27" s="591"/>
      <c r="M27" s="591"/>
      <c r="N27" s="591"/>
      <c r="O27" s="591"/>
      <c r="P27" s="591"/>
      <c r="Q27" s="592"/>
      <c r="R27" s="593">
        <v>236372</v>
      </c>
      <c r="S27" s="594"/>
      <c r="T27" s="594"/>
      <c r="U27" s="594"/>
      <c r="V27" s="594"/>
      <c r="W27" s="594"/>
      <c r="X27" s="594"/>
      <c r="Y27" s="595"/>
      <c r="Z27" s="596">
        <v>6.1</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604107</v>
      </c>
      <c r="BH27" s="594"/>
      <c r="BI27" s="594"/>
      <c r="BJ27" s="594"/>
      <c r="BK27" s="594"/>
      <c r="BL27" s="594"/>
      <c r="BM27" s="594"/>
      <c r="BN27" s="595"/>
      <c r="BO27" s="596">
        <v>100</v>
      </c>
      <c r="BP27" s="596"/>
      <c r="BQ27" s="596"/>
      <c r="BR27" s="596"/>
      <c r="BS27" s="602">
        <v>48696</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276039</v>
      </c>
      <c r="CS27" s="623"/>
      <c r="CT27" s="623"/>
      <c r="CU27" s="623"/>
      <c r="CV27" s="623"/>
      <c r="CW27" s="623"/>
      <c r="CX27" s="623"/>
      <c r="CY27" s="624"/>
      <c r="CZ27" s="631">
        <v>7.4</v>
      </c>
      <c r="DA27" s="632"/>
      <c r="DB27" s="632"/>
      <c r="DC27" s="633"/>
      <c r="DD27" s="602">
        <v>121576</v>
      </c>
      <c r="DE27" s="623"/>
      <c r="DF27" s="623"/>
      <c r="DG27" s="623"/>
      <c r="DH27" s="623"/>
      <c r="DI27" s="623"/>
      <c r="DJ27" s="623"/>
      <c r="DK27" s="624"/>
      <c r="DL27" s="602">
        <v>89278</v>
      </c>
      <c r="DM27" s="623"/>
      <c r="DN27" s="623"/>
      <c r="DO27" s="623"/>
      <c r="DP27" s="623"/>
      <c r="DQ27" s="623"/>
      <c r="DR27" s="623"/>
      <c r="DS27" s="623"/>
      <c r="DT27" s="623"/>
      <c r="DU27" s="623"/>
      <c r="DV27" s="624"/>
      <c r="DW27" s="598">
        <v>3.7</v>
      </c>
      <c r="DX27" s="625"/>
      <c r="DY27" s="625"/>
      <c r="DZ27" s="625"/>
      <c r="EA27" s="625"/>
      <c r="EB27" s="625"/>
      <c r="EC27" s="626"/>
    </row>
    <row r="28" spans="2:133" ht="11.25" customHeight="1" x14ac:dyDescent="0.15">
      <c r="B28" s="590" t="s">
        <v>281</v>
      </c>
      <c r="C28" s="591"/>
      <c r="D28" s="591"/>
      <c r="E28" s="591"/>
      <c r="F28" s="591"/>
      <c r="G28" s="591"/>
      <c r="H28" s="591"/>
      <c r="I28" s="591"/>
      <c r="J28" s="591"/>
      <c r="K28" s="591"/>
      <c r="L28" s="591"/>
      <c r="M28" s="591"/>
      <c r="N28" s="591"/>
      <c r="O28" s="591"/>
      <c r="P28" s="591"/>
      <c r="Q28" s="592"/>
      <c r="R28" s="593">
        <v>15079</v>
      </c>
      <c r="S28" s="594"/>
      <c r="T28" s="594"/>
      <c r="U28" s="594"/>
      <c r="V28" s="594"/>
      <c r="W28" s="594"/>
      <c r="X28" s="594"/>
      <c r="Y28" s="595"/>
      <c r="Z28" s="596">
        <v>0.4</v>
      </c>
      <c r="AA28" s="596"/>
      <c r="AB28" s="596"/>
      <c r="AC28" s="596"/>
      <c r="AD28" s="597">
        <v>8648</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487141</v>
      </c>
      <c r="CS28" s="594"/>
      <c r="CT28" s="594"/>
      <c r="CU28" s="594"/>
      <c r="CV28" s="594"/>
      <c r="CW28" s="594"/>
      <c r="CX28" s="594"/>
      <c r="CY28" s="595"/>
      <c r="CZ28" s="631">
        <v>13.1</v>
      </c>
      <c r="DA28" s="632"/>
      <c r="DB28" s="632"/>
      <c r="DC28" s="633"/>
      <c r="DD28" s="602">
        <v>454388</v>
      </c>
      <c r="DE28" s="594"/>
      <c r="DF28" s="594"/>
      <c r="DG28" s="594"/>
      <c r="DH28" s="594"/>
      <c r="DI28" s="594"/>
      <c r="DJ28" s="594"/>
      <c r="DK28" s="595"/>
      <c r="DL28" s="602">
        <v>432358</v>
      </c>
      <c r="DM28" s="594"/>
      <c r="DN28" s="594"/>
      <c r="DO28" s="594"/>
      <c r="DP28" s="594"/>
      <c r="DQ28" s="594"/>
      <c r="DR28" s="594"/>
      <c r="DS28" s="594"/>
      <c r="DT28" s="594"/>
      <c r="DU28" s="594"/>
      <c r="DV28" s="595"/>
      <c r="DW28" s="598">
        <v>17.899999999999999</v>
      </c>
      <c r="DX28" s="625"/>
      <c r="DY28" s="625"/>
      <c r="DZ28" s="625"/>
      <c r="EA28" s="625"/>
      <c r="EB28" s="625"/>
      <c r="EC28" s="626"/>
    </row>
    <row r="29" spans="2:133" ht="11.25" customHeight="1" x14ac:dyDescent="0.15">
      <c r="B29" s="590" t="s">
        <v>283</v>
      </c>
      <c r="C29" s="591"/>
      <c r="D29" s="591"/>
      <c r="E29" s="591"/>
      <c r="F29" s="591"/>
      <c r="G29" s="591"/>
      <c r="H29" s="591"/>
      <c r="I29" s="591"/>
      <c r="J29" s="591"/>
      <c r="K29" s="591"/>
      <c r="L29" s="591"/>
      <c r="M29" s="591"/>
      <c r="N29" s="591"/>
      <c r="O29" s="591"/>
      <c r="P29" s="591"/>
      <c r="Q29" s="592"/>
      <c r="R29" s="593">
        <v>5322</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48" t="s">
        <v>286</v>
      </c>
      <c r="CE29" s="649"/>
      <c r="CF29" s="607" t="s">
        <v>57</v>
      </c>
      <c r="CG29" s="608"/>
      <c r="CH29" s="608"/>
      <c r="CI29" s="608"/>
      <c r="CJ29" s="608"/>
      <c r="CK29" s="608"/>
      <c r="CL29" s="608"/>
      <c r="CM29" s="608"/>
      <c r="CN29" s="608"/>
      <c r="CO29" s="608"/>
      <c r="CP29" s="608"/>
      <c r="CQ29" s="609"/>
      <c r="CR29" s="593">
        <v>487141</v>
      </c>
      <c r="CS29" s="623"/>
      <c r="CT29" s="623"/>
      <c r="CU29" s="623"/>
      <c r="CV29" s="623"/>
      <c r="CW29" s="623"/>
      <c r="CX29" s="623"/>
      <c r="CY29" s="624"/>
      <c r="CZ29" s="631">
        <v>13.1</v>
      </c>
      <c r="DA29" s="632"/>
      <c r="DB29" s="632"/>
      <c r="DC29" s="633"/>
      <c r="DD29" s="602">
        <v>454388</v>
      </c>
      <c r="DE29" s="623"/>
      <c r="DF29" s="623"/>
      <c r="DG29" s="623"/>
      <c r="DH29" s="623"/>
      <c r="DI29" s="623"/>
      <c r="DJ29" s="623"/>
      <c r="DK29" s="624"/>
      <c r="DL29" s="602">
        <v>432358</v>
      </c>
      <c r="DM29" s="623"/>
      <c r="DN29" s="623"/>
      <c r="DO29" s="623"/>
      <c r="DP29" s="623"/>
      <c r="DQ29" s="623"/>
      <c r="DR29" s="623"/>
      <c r="DS29" s="623"/>
      <c r="DT29" s="623"/>
      <c r="DU29" s="623"/>
      <c r="DV29" s="624"/>
      <c r="DW29" s="598">
        <v>17.899999999999999</v>
      </c>
      <c r="DX29" s="625"/>
      <c r="DY29" s="625"/>
      <c r="DZ29" s="625"/>
      <c r="EA29" s="625"/>
      <c r="EB29" s="625"/>
      <c r="EC29" s="626"/>
    </row>
    <row r="30" spans="2:133" ht="11.25" customHeight="1" x14ac:dyDescent="0.15">
      <c r="B30" s="590" t="s">
        <v>287</v>
      </c>
      <c r="C30" s="591"/>
      <c r="D30" s="591"/>
      <c r="E30" s="591"/>
      <c r="F30" s="591"/>
      <c r="G30" s="591"/>
      <c r="H30" s="591"/>
      <c r="I30" s="591"/>
      <c r="J30" s="591"/>
      <c r="K30" s="591"/>
      <c r="L30" s="591"/>
      <c r="M30" s="591"/>
      <c r="N30" s="591"/>
      <c r="O30" s="591"/>
      <c r="P30" s="591"/>
      <c r="Q30" s="592"/>
      <c r="R30" s="593">
        <v>76807</v>
      </c>
      <c r="S30" s="594"/>
      <c r="T30" s="594"/>
      <c r="U30" s="594"/>
      <c r="V30" s="594"/>
      <c r="W30" s="594"/>
      <c r="X30" s="594"/>
      <c r="Y30" s="595"/>
      <c r="Z30" s="596">
        <v>2</v>
      </c>
      <c r="AA30" s="596"/>
      <c r="AB30" s="596"/>
      <c r="AC30" s="596"/>
      <c r="AD30" s="597" t="s">
        <v>112</v>
      </c>
      <c r="AE30" s="597"/>
      <c r="AF30" s="597"/>
      <c r="AG30" s="597"/>
      <c r="AH30" s="597"/>
      <c r="AI30" s="597"/>
      <c r="AJ30" s="597"/>
      <c r="AK30" s="597"/>
      <c r="AL30" s="598" t="s">
        <v>112</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7">
        <v>99.1</v>
      </c>
      <c r="BH30" s="658"/>
      <c r="BI30" s="658"/>
      <c r="BJ30" s="658"/>
      <c r="BK30" s="658"/>
      <c r="BL30" s="658"/>
      <c r="BM30" s="588">
        <v>96.3</v>
      </c>
      <c r="BN30" s="658"/>
      <c r="BO30" s="658"/>
      <c r="BP30" s="658"/>
      <c r="BQ30" s="659"/>
      <c r="BR30" s="657">
        <v>98.9</v>
      </c>
      <c r="BS30" s="658"/>
      <c r="BT30" s="658"/>
      <c r="BU30" s="658"/>
      <c r="BV30" s="658"/>
      <c r="BW30" s="658"/>
      <c r="BX30" s="588">
        <v>96.2</v>
      </c>
      <c r="BY30" s="658"/>
      <c r="BZ30" s="658"/>
      <c r="CA30" s="658"/>
      <c r="CB30" s="659"/>
      <c r="CD30" s="650"/>
      <c r="CE30" s="651"/>
      <c r="CF30" s="607" t="s">
        <v>290</v>
      </c>
      <c r="CG30" s="608"/>
      <c r="CH30" s="608"/>
      <c r="CI30" s="608"/>
      <c r="CJ30" s="608"/>
      <c r="CK30" s="608"/>
      <c r="CL30" s="608"/>
      <c r="CM30" s="608"/>
      <c r="CN30" s="608"/>
      <c r="CO30" s="608"/>
      <c r="CP30" s="608"/>
      <c r="CQ30" s="609"/>
      <c r="CR30" s="593">
        <v>437604</v>
      </c>
      <c r="CS30" s="594"/>
      <c r="CT30" s="594"/>
      <c r="CU30" s="594"/>
      <c r="CV30" s="594"/>
      <c r="CW30" s="594"/>
      <c r="CX30" s="594"/>
      <c r="CY30" s="595"/>
      <c r="CZ30" s="631">
        <v>11.8</v>
      </c>
      <c r="DA30" s="632"/>
      <c r="DB30" s="632"/>
      <c r="DC30" s="633"/>
      <c r="DD30" s="602">
        <v>407630</v>
      </c>
      <c r="DE30" s="594"/>
      <c r="DF30" s="594"/>
      <c r="DG30" s="594"/>
      <c r="DH30" s="594"/>
      <c r="DI30" s="594"/>
      <c r="DJ30" s="594"/>
      <c r="DK30" s="595"/>
      <c r="DL30" s="602">
        <v>385600</v>
      </c>
      <c r="DM30" s="594"/>
      <c r="DN30" s="594"/>
      <c r="DO30" s="594"/>
      <c r="DP30" s="594"/>
      <c r="DQ30" s="594"/>
      <c r="DR30" s="594"/>
      <c r="DS30" s="594"/>
      <c r="DT30" s="594"/>
      <c r="DU30" s="594"/>
      <c r="DV30" s="595"/>
      <c r="DW30" s="598">
        <v>15.9</v>
      </c>
      <c r="DX30" s="625"/>
      <c r="DY30" s="625"/>
      <c r="DZ30" s="625"/>
      <c r="EA30" s="625"/>
      <c r="EB30" s="625"/>
      <c r="EC30" s="626"/>
    </row>
    <row r="31" spans="2:133" ht="11.25" customHeight="1" x14ac:dyDescent="0.15">
      <c r="B31" s="590" t="s">
        <v>291</v>
      </c>
      <c r="C31" s="591"/>
      <c r="D31" s="591"/>
      <c r="E31" s="591"/>
      <c r="F31" s="591"/>
      <c r="G31" s="591"/>
      <c r="H31" s="591"/>
      <c r="I31" s="591"/>
      <c r="J31" s="591"/>
      <c r="K31" s="591"/>
      <c r="L31" s="591"/>
      <c r="M31" s="591"/>
      <c r="N31" s="591"/>
      <c r="O31" s="591"/>
      <c r="P31" s="591"/>
      <c r="Q31" s="592"/>
      <c r="R31" s="593">
        <v>139983</v>
      </c>
      <c r="S31" s="594"/>
      <c r="T31" s="594"/>
      <c r="U31" s="594"/>
      <c r="V31" s="594"/>
      <c r="W31" s="594"/>
      <c r="X31" s="594"/>
      <c r="Y31" s="595"/>
      <c r="Z31" s="596">
        <v>3.6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54">
        <v>98.8</v>
      </c>
      <c r="BH31" s="623"/>
      <c r="BI31" s="623"/>
      <c r="BJ31" s="623"/>
      <c r="BK31" s="623"/>
      <c r="BL31" s="623"/>
      <c r="BM31" s="599">
        <v>96.4</v>
      </c>
      <c r="BN31" s="655"/>
      <c r="BO31" s="655"/>
      <c r="BP31" s="655"/>
      <c r="BQ31" s="656"/>
      <c r="BR31" s="654">
        <v>99.2</v>
      </c>
      <c r="BS31" s="623"/>
      <c r="BT31" s="623"/>
      <c r="BU31" s="623"/>
      <c r="BV31" s="623"/>
      <c r="BW31" s="623"/>
      <c r="BX31" s="599">
        <v>96.6</v>
      </c>
      <c r="BY31" s="655"/>
      <c r="BZ31" s="655"/>
      <c r="CA31" s="655"/>
      <c r="CB31" s="656"/>
      <c r="CD31" s="650"/>
      <c r="CE31" s="651"/>
      <c r="CF31" s="607" t="s">
        <v>294</v>
      </c>
      <c r="CG31" s="608"/>
      <c r="CH31" s="608"/>
      <c r="CI31" s="608"/>
      <c r="CJ31" s="608"/>
      <c r="CK31" s="608"/>
      <c r="CL31" s="608"/>
      <c r="CM31" s="608"/>
      <c r="CN31" s="608"/>
      <c r="CO31" s="608"/>
      <c r="CP31" s="608"/>
      <c r="CQ31" s="609"/>
      <c r="CR31" s="593">
        <v>49537</v>
      </c>
      <c r="CS31" s="623"/>
      <c r="CT31" s="623"/>
      <c r="CU31" s="623"/>
      <c r="CV31" s="623"/>
      <c r="CW31" s="623"/>
      <c r="CX31" s="623"/>
      <c r="CY31" s="624"/>
      <c r="CZ31" s="631">
        <v>1.3</v>
      </c>
      <c r="DA31" s="632"/>
      <c r="DB31" s="632"/>
      <c r="DC31" s="633"/>
      <c r="DD31" s="602">
        <v>46758</v>
      </c>
      <c r="DE31" s="623"/>
      <c r="DF31" s="623"/>
      <c r="DG31" s="623"/>
      <c r="DH31" s="623"/>
      <c r="DI31" s="623"/>
      <c r="DJ31" s="623"/>
      <c r="DK31" s="624"/>
      <c r="DL31" s="602">
        <v>46758</v>
      </c>
      <c r="DM31" s="623"/>
      <c r="DN31" s="623"/>
      <c r="DO31" s="623"/>
      <c r="DP31" s="623"/>
      <c r="DQ31" s="623"/>
      <c r="DR31" s="623"/>
      <c r="DS31" s="623"/>
      <c r="DT31" s="623"/>
      <c r="DU31" s="623"/>
      <c r="DV31" s="624"/>
      <c r="DW31" s="598">
        <v>1.9</v>
      </c>
      <c r="DX31" s="625"/>
      <c r="DY31" s="625"/>
      <c r="DZ31" s="625"/>
      <c r="EA31" s="625"/>
      <c r="EB31" s="625"/>
      <c r="EC31" s="626"/>
    </row>
    <row r="32" spans="2:133" ht="11.25" customHeight="1" x14ac:dyDescent="0.15">
      <c r="B32" s="590" t="s">
        <v>295</v>
      </c>
      <c r="C32" s="591"/>
      <c r="D32" s="591"/>
      <c r="E32" s="591"/>
      <c r="F32" s="591"/>
      <c r="G32" s="591"/>
      <c r="H32" s="591"/>
      <c r="I32" s="591"/>
      <c r="J32" s="591"/>
      <c r="K32" s="591"/>
      <c r="L32" s="591"/>
      <c r="M32" s="591"/>
      <c r="N32" s="591"/>
      <c r="O32" s="591"/>
      <c r="P32" s="591"/>
      <c r="Q32" s="592"/>
      <c r="R32" s="593">
        <v>124903</v>
      </c>
      <c r="S32" s="594"/>
      <c r="T32" s="594"/>
      <c r="U32" s="594"/>
      <c r="V32" s="594"/>
      <c r="W32" s="594"/>
      <c r="X32" s="594"/>
      <c r="Y32" s="595"/>
      <c r="Z32" s="596">
        <v>3.2</v>
      </c>
      <c r="AA32" s="596"/>
      <c r="AB32" s="596"/>
      <c r="AC32" s="596"/>
      <c r="AD32" s="597">
        <v>3915</v>
      </c>
      <c r="AE32" s="597"/>
      <c r="AF32" s="597"/>
      <c r="AG32" s="597"/>
      <c r="AH32" s="597"/>
      <c r="AI32" s="597"/>
      <c r="AJ32" s="597"/>
      <c r="AK32" s="597"/>
      <c r="AL32" s="598">
        <v>0.2</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99.1</v>
      </c>
      <c r="BH32" s="661"/>
      <c r="BI32" s="661"/>
      <c r="BJ32" s="661"/>
      <c r="BK32" s="661"/>
      <c r="BL32" s="661"/>
      <c r="BM32" s="662">
        <v>95.9</v>
      </c>
      <c r="BN32" s="661"/>
      <c r="BO32" s="661"/>
      <c r="BP32" s="661"/>
      <c r="BQ32" s="663"/>
      <c r="BR32" s="660">
        <v>98.8</v>
      </c>
      <c r="BS32" s="661"/>
      <c r="BT32" s="661"/>
      <c r="BU32" s="661"/>
      <c r="BV32" s="661"/>
      <c r="BW32" s="661"/>
      <c r="BX32" s="662">
        <v>95.7</v>
      </c>
      <c r="BY32" s="661"/>
      <c r="BZ32" s="661"/>
      <c r="CA32" s="661"/>
      <c r="CB32" s="663"/>
      <c r="CD32" s="652"/>
      <c r="CE32" s="653"/>
      <c r="CF32" s="607" t="s">
        <v>297</v>
      </c>
      <c r="CG32" s="608"/>
      <c r="CH32" s="608"/>
      <c r="CI32" s="608"/>
      <c r="CJ32" s="608"/>
      <c r="CK32" s="608"/>
      <c r="CL32" s="608"/>
      <c r="CM32" s="608"/>
      <c r="CN32" s="608"/>
      <c r="CO32" s="608"/>
      <c r="CP32" s="608"/>
      <c r="CQ32" s="609"/>
      <c r="CR32" s="593" t="s">
        <v>112</v>
      </c>
      <c r="CS32" s="594"/>
      <c r="CT32" s="594"/>
      <c r="CU32" s="594"/>
      <c r="CV32" s="594"/>
      <c r="CW32" s="594"/>
      <c r="CX32" s="594"/>
      <c r="CY32" s="595"/>
      <c r="CZ32" s="631" t="s">
        <v>112</v>
      </c>
      <c r="DA32" s="632"/>
      <c r="DB32" s="632"/>
      <c r="DC32" s="633"/>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x14ac:dyDescent="0.15">
      <c r="B33" s="590" t="s">
        <v>298</v>
      </c>
      <c r="C33" s="591"/>
      <c r="D33" s="591"/>
      <c r="E33" s="591"/>
      <c r="F33" s="591"/>
      <c r="G33" s="591"/>
      <c r="H33" s="591"/>
      <c r="I33" s="591"/>
      <c r="J33" s="591"/>
      <c r="K33" s="591"/>
      <c r="L33" s="591"/>
      <c r="M33" s="591"/>
      <c r="N33" s="591"/>
      <c r="O33" s="591"/>
      <c r="P33" s="591"/>
      <c r="Q33" s="592"/>
      <c r="R33" s="593">
        <v>235500</v>
      </c>
      <c r="S33" s="594"/>
      <c r="T33" s="594"/>
      <c r="U33" s="594"/>
      <c r="V33" s="594"/>
      <c r="W33" s="594"/>
      <c r="X33" s="594"/>
      <c r="Y33" s="595"/>
      <c r="Z33" s="596">
        <v>6.1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1459286</v>
      </c>
      <c r="CS33" s="623"/>
      <c r="CT33" s="623"/>
      <c r="CU33" s="623"/>
      <c r="CV33" s="623"/>
      <c r="CW33" s="623"/>
      <c r="CX33" s="623"/>
      <c r="CY33" s="624"/>
      <c r="CZ33" s="631">
        <v>39.200000000000003</v>
      </c>
      <c r="DA33" s="632"/>
      <c r="DB33" s="632"/>
      <c r="DC33" s="633"/>
      <c r="DD33" s="602">
        <v>1214449</v>
      </c>
      <c r="DE33" s="623"/>
      <c r="DF33" s="623"/>
      <c r="DG33" s="623"/>
      <c r="DH33" s="623"/>
      <c r="DI33" s="623"/>
      <c r="DJ33" s="623"/>
      <c r="DK33" s="624"/>
      <c r="DL33" s="602">
        <v>955036</v>
      </c>
      <c r="DM33" s="623"/>
      <c r="DN33" s="623"/>
      <c r="DO33" s="623"/>
      <c r="DP33" s="623"/>
      <c r="DQ33" s="623"/>
      <c r="DR33" s="623"/>
      <c r="DS33" s="623"/>
      <c r="DT33" s="623"/>
      <c r="DU33" s="623"/>
      <c r="DV33" s="624"/>
      <c r="DW33" s="598">
        <v>39.5</v>
      </c>
      <c r="DX33" s="625"/>
      <c r="DY33" s="625"/>
      <c r="DZ33" s="625"/>
      <c r="EA33" s="625"/>
      <c r="EB33" s="625"/>
      <c r="EC33" s="626"/>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502035</v>
      </c>
      <c r="CS34" s="594"/>
      <c r="CT34" s="594"/>
      <c r="CU34" s="594"/>
      <c r="CV34" s="594"/>
      <c r="CW34" s="594"/>
      <c r="CX34" s="594"/>
      <c r="CY34" s="595"/>
      <c r="CZ34" s="631">
        <v>13.5</v>
      </c>
      <c r="DA34" s="632"/>
      <c r="DB34" s="632"/>
      <c r="DC34" s="633"/>
      <c r="DD34" s="602">
        <v>367495</v>
      </c>
      <c r="DE34" s="594"/>
      <c r="DF34" s="594"/>
      <c r="DG34" s="594"/>
      <c r="DH34" s="594"/>
      <c r="DI34" s="594"/>
      <c r="DJ34" s="594"/>
      <c r="DK34" s="595"/>
      <c r="DL34" s="602">
        <v>280496</v>
      </c>
      <c r="DM34" s="594"/>
      <c r="DN34" s="594"/>
      <c r="DO34" s="594"/>
      <c r="DP34" s="594"/>
      <c r="DQ34" s="594"/>
      <c r="DR34" s="594"/>
      <c r="DS34" s="594"/>
      <c r="DT34" s="594"/>
      <c r="DU34" s="594"/>
      <c r="DV34" s="595"/>
      <c r="DW34" s="598">
        <v>11.6</v>
      </c>
      <c r="DX34" s="625"/>
      <c r="DY34" s="625"/>
      <c r="DZ34" s="625"/>
      <c r="EA34" s="625"/>
      <c r="EB34" s="625"/>
      <c r="EC34" s="626"/>
    </row>
    <row r="35" spans="2:133" ht="11.25" customHeight="1" x14ac:dyDescent="0.15">
      <c r="B35" s="590" t="s">
        <v>304</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305</v>
      </c>
      <c r="AR35" s="605"/>
      <c r="AS35" s="605"/>
      <c r="AT35" s="605"/>
      <c r="AU35" s="605"/>
      <c r="AV35" s="605"/>
      <c r="AW35" s="605"/>
      <c r="AX35" s="605"/>
      <c r="AY35" s="606"/>
      <c r="AZ35" s="582">
        <v>447256</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29066</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19865</v>
      </c>
      <c r="CS35" s="623"/>
      <c r="CT35" s="623"/>
      <c r="CU35" s="623"/>
      <c r="CV35" s="623"/>
      <c r="CW35" s="623"/>
      <c r="CX35" s="623"/>
      <c r="CY35" s="624"/>
      <c r="CZ35" s="631">
        <v>0.5</v>
      </c>
      <c r="DA35" s="632"/>
      <c r="DB35" s="632"/>
      <c r="DC35" s="633"/>
      <c r="DD35" s="602">
        <v>13449</v>
      </c>
      <c r="DE35" s="623"/>
      <c r="DF35" s="623"/>
      <c r="DG35" s="623"/>
      <c r="DH35" s="623"/>
      <c r="DI35" s="623"/>
      <c r="DJ35" s="623"/>
      <c r="DK35" s="624"/>
      <c r="DL35" s="602">
        <v>13449</v>
      </c>
      <c r="DM35" s="623"/>
      <c r="DN35" s="623"/>
      <c r="DO35" s="623"/>
      <c r="DP35" s="623"/>
      <c r="DQ35" s="623"/>
      <c r="DR35" s="623"/>
      <c r="DS35" s="623"/>
      <c r="DT35" s="623"/>
      <c r="DU35" s="623"/>
      <c r="DV35" s="624"/>
      <c r="DW35" s="598">
        <v>0.6</v>
      </c>
      <c r="DX35" s="625"/>
      <c r="DY35" s="625"/>
      <c r="DZ35" s="625"/>
      <c r="EA35" s="625"/>
      <c r="EB35" s="625"/>
      <c r="EC35" s="626"/>
    </row>
    <row r="36" spans="2:133" ht="11.25" customHeight="1" x14ac:dyDescent="0.15">
      <c r="B36" s="636" t="s">
        <v>308</v>
      </c>
      <c r="C36" s="637"/>
      <c r="D36" s="637"/>
      <c r="E36" s="637"/>
      <c r="F36" s="637"/>
      <c r="G36" s="637"/>
      <c r="H36" s="637"/>
      <c r="I36" s="637"/>
      <c r="J36" s="637"/>
      <c r="K36" s="637"/>
      <c r="L36" s="637"/>
      <c r="M36" s="637"/>
      <c r="N36" s="637"/>
      <c r="O36" s="637"/>
      <c r="P36" s="637"/>
      <c r="Q36" s="638"/>
      <c r="R36" s="665">
        <v>3892127</v>
      </c>
      <c r="S36" s="666"/>
      <c r="T36" s="666"/>
      <c r="U36" s="666"/>
      <c r="V36" s="666"/>
      <c r="W36" s="666"/>
      <c r="X36" s="666"/>
      <c r="Y36" s="667"/>
      <c r="Z36" s="668">
        <v>100</v>
      </c>
      <c r="AA36" s="668"/>
      <c r="AB36" s="668"/>
      <c r="AC36" s="668"/>
      <c r="AD36" s="669">
        <v>2418218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127050</v>
      </c>
      <c r="BA36" s="594"/>
      <c r="BB36" s="594"/>
      <c r="BC36" s="594"/>
      <c r="BD36" s="623"/>
      <c r="BE36" s="623"/>
      <c r="BF36" s="656"/>
      <c r="BG36" s="607" t="s">
        <v>310</v>
      </c>
      <c r="BH36" s="608"/>
      <c r="BI36" s="608"/>
      <c r="BJ36" s="608"/>
      <c r="BK36" s="608"/>
      <c r="BL36" s="608"/>
      <c r="BM36" s="608"/>
      <c r="BN36" s="608"/>
      <c r="BO36" s="608"/>
      <c r="BP36" s="608"/>
      <c r="BQ36" s="608"/>
      <c r="BR36" s="608"/>
      <c r="BS36" s="608"/>
      <c r="BT36" s="608"/>
      <c r="BU36" s="609"/>
      <c r="BV36" s="593">
        <v>26771</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400097</v>
      </c>
      <c r="CS36" s="594"/>
      <c r="CT36" s="594"/>
      <c r="CU36" s="594"/>
      <c r="CV36" s="594"/>
      <c r="CW36" s="594"/>
      <c r="CX36" s="594"/>
      <c r="CY36" s="595"/>
      <c r="CZ36" s="631">
        <v>10.7</v>
      </c>
      <c r="DA36" s="632"/>
      <c r="DB36" s="632"/>
      <c r="DC36" s="633"/>
      <c r="DD36" s="602">
        <v>360834</v>
      </c>
      <c r="DE36" s="594"/>
      <c r="DF36" s="594"/>
      <c r="DG36" s="594"/>
      <c r="DH36" s="594"/>
      <c r="DI36" s="594"/>
      <c r="DJ36" s="594"/>
      <c r="DK36" s="595"/>
      <c r="DL36" s="602">
        <v>311870</v>
      </c>
      <c r="DM36" s="594"/>
      <c r="DN36" s="594"/>
      <c r="DO36" s="594"/>
      <c r="DP36" s="594"/>
      <c r="DQ36" s="594"/>
      <c r="DR36" s="594"/>
      <c r="DS36" s="594"/>
      <c r="DT36" s="594"/>
      <c r="DU36" s="594"/>
      <c r="DV36" s="595"/>
      <c r="DW36" s="598">
        <v>12.9</v>
      </c>
      <c r="DX36" s="625"/>
      <c r="DY36" s="625"/>
      <c r="DZ36" s="625"/>
      <c r="EA36" s="625"/>
      <c r="EB36" s="625"/>
      <c r="EC36" s="626"/>
    </row>
    <row r="37" spans="2:133" ht="11.25" customHeight="1" x14ac:dyDescent="0.15">
      <c r="AQ37" s="672" t="s">
        <v>312</v>
      </c>
      <c r="AR37" s="673"/>
      <c r="AS37" s="673"/>
      <c r="AT37" s="673"/>
      <c r="AU37" s="673"/>
      <c r="AV37" s="673"/>
      <c r="AW37" s="673"/>
      <c r="AX37" s="673"/>
      <c r="AY37" s="674"/>
      <c r="AZ37" s="593">
        <v>96206</v>
      </c>
      <c r="BA37" s="594"/>
      <c r="BB37" s="594"/>
      <c r="BC37" s="594"/>
      <c r="BD37" s="623"/>
      <c r="BE37" s="623"/>
      <c r="BF37" s="656"/>
      <c r="BG37" s="607" t="s">
        <v>313</v>
      </c>
      <c r="BH37" s="608"/>
      <c r="BI37" s="608"/>
      <c r="BJ37" s="608"/>
      <c r="BK37" s="608"/>
      <c r="BL37" s="608"/>
      <c r="BM37" s="608"/>
      <c r="BN37" s="608"/>
      <c r="BO37" s="608"/>
      <c r="BP37" s="608"/>
      <c r="BQ37" s="608"/>
      <c r="BR37" s="608"/>
      <c r="BS37" s="608"/>
      <c r="BT37" s="608"/>
      <c r="BU37" s="609"/>
      <c r="BV37" s="593">
        <v>643</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252113</v>
      </c>
      <c r="CS37" s="623"/>
      <c r="CT37" s="623"/>
      <c r="CU37" s="623"/>
      <c r="CV37" s="623"/>
      <c r="CW37" s="623"/>
      <c r="CX37" s="623"/>
      <c r="CY37" s="624"/>
      <c r="CZ37" s="631">
        <v>6.8</v>
      </c>
      <c r="DA37" s="632"/>
      <c r="DB37" s="632"/>
      <c r="DC37" s="633"/>
      <c r="DD37" s="602">
        <v>249549</v>
      </c>
      <c r="DE37" s="623"/>
      <c r="DF37" s="623"/>
      <c r="DG37" s="623"/>
      <c r="DH37" s="623"/>
      <c r="DI37" s="623"/>
      <c r="DJ37" s="623"/>
      <c r="DK37" s="624"/>
      <c r="DL37" s="602">
        <v>220824</v>
      </c>
      <c r="DM37" s="623"/>
      <c r="DN37" s="623"/>
      <c r="DO37" s="623"/>
      <c r="DP37" s="623"/>
      <c r="DQ37" s="623"/>
      <c r="DR37" s="623"/>
      <c r="DS37" s="623"/>
      <c r="DT37" s="623"/>
      <c r="DU37" s="623"/>
      <c r="DV37" s="624"/>
      <c r="DW37" s="598">
        <v>9.1</v>
      </c>
      <c r="DX37" s="625"/>
      <c r="DY37" s="625"/>
      <c r="DZ37" s="625"/>
      <c r="EA37" s="625"/>
      <c r="EB37" s="625"/>
      <c r="EC37" s="626"/>
    </row>
    <row r="38" spans="2:133" ht="11.25" customHeight="1" x14ac:dyDescent="0.15">
      <c r="AQ38" s="672" t="s">
        <v>315</v>
      </c>
      <c r="AR38" s="673"/>
      <c r="AS38" s="673"/>
      <c r="AT38" s="673"/>
      <c r="AU38" s="673"/>
      <c r="AV38" s="673"/>
      <c r="AW38" s="673"/>
      <c r="AX38" s="673"/>
      <c r="AY38" s="674"/>
      <c r="AZ38" s="593">
        <v>10118</v>
      </c>
      <c r="BA38" s="594"/>
      <c r="BB38" s="594"/>
      <c r="BC38" s="594"/>
      <c r="BD38" s="623"/>
      <c r="BE38" s="623"/>
      <c r="BF38" s="656"/>
      <c r="BG38" s="607" t="s">
        <v>316</v>
      </c>
      <c r="BH38" s="608"/>
      <c r="BI38" s="608"/>
      <c r="BJ38" s="608"/>
      <c r="BK38" s="608"/>
      <c r="BL38" s="608"/>
      <c r="BM38" s="608"/>
      <c r="BN38" s="608"/>
      <c r="BO38" s="608"/>
      <c r="BP38" s="608"/>
      <c r="BQ38" s="608"/>
      <c r="BR38" s="608"/>
      <c r="BS38" s="608"/>
      <c r="BT38" s="608"/>
      <c r="BU38" s="609"/>
      <c r="BV38" s="593">
        <v>1051</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447256</v>
      </c>
      <c r="CS38" s="594"/>
      <c r="CT38" s="594"/>
      <c r="CU38" s="594"/>
      <c r="CV38" s="594"/>
      <c r="CW38" s="594"/>
      <c r="CX38" s="594"/>
      <c r="CY38" s="595"/>
      <c r="CZ38" s="631">
        <v>12</v>
      </c>
      <c r="DA38" s="632"/>
      <c r="DB38" s="632"/>
      <c r="DC38" s="633"/>
      <c r="DD38" s="602">
        <v>422691</v>
      </c>
      <c r="DE38" s="594"/>
      <c r="DF38" s="594"/>
      <c r="DG38" s="594"/>
      <c r="DH38" s="594"/>
      <c r="DI38" s="594"/>
      <c r="DJ38" s="594"/>
      <c r="DK38" s="595"/>
      <c r="DL38" s="602">
        <v>349221</v>
      </c>
      <c r="DM38" s="594"/>
      <c r="DN38" s="594"/>
      <c r="DO38" s="594"/>
      <c r="DP38" s="594"/>
      <c r="DQ38" s="594"/>
      <c r="DR38" s="594"/>
      <c r="DS38" s="594"/>
      <c r="DT38" s="594"/>
      <c r="DU38" s="594"/>
      <c r="DV38" s="595"/>
      <c r="DW38" s="598">
        <v>14.4</v>
      </c>
      <c r="DX38" s="625"/>
      <c r="DY38" s="625"/>
      <c r="DZ38" s="625"/>
      <c r="EA38" s="625"/>
      <c r="EB38" s="625"/>
      <c r="EC38" s="626"/>
    </row>
    <row r="39" spans="2:133" ht="11.25" customHeight="1" x14ac:dyDescent="0.15">
      <c r="AQ39" s="672" t="s">
        <v>318</v>
      </c>
      <c r="AR39" s="673"/>
      <c r="AS39" s="673"/>
      <c r="AT39" s="673"/>
      <c r="AU39" s="673"/>
      <c r="AV39" s="673"/>
      <c r="AW39" s="673"/>
      <c r="AX39" s="673"/>
      <c r="AY39" s="674"/>
      <c r="AZ39" s="593" t="s">
        <v>319</v>
      </c>
      <c r="BA39" s="594"/>
      <c r="BB39" s="594"/>
      <c r="BC39" s="594"/>
      <c r="BD39" s="623"/>
      <c r="BE39" s="623"/>
      <c r="BF39" s="656"/>
      <c r="BG39" s="675" t="s">
        <v>320</v>
      </c>
      <c r="BH39" s="676"/>
      <c r="BI39" s="676"/>
      <c r="BJ39" s="676"/>
      <c r="BK39" s="676"/>
      <c r="BL39" s="187"/>
      <c r="BM39" s="608" t="s">
        <v>321</v>
      </c>
      <c r="BN39" s="608"/>
      <c r="BO39" s="608"/>
      <c r="BP39" s="608"/>
      <c r="BQ39" s="608"/>
      <c r="BR39" s="608"/>
      <c r="BS39" s="608"/>
      <c r="BT39" s="608"/>
      <c r="BU39" s="609"/>
      <c r="BV39" s="593">
        <v>98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53403</v>
      </c>
      <c r="CS39" s="623"/>
      <c r="CT39" s="623"/>
      <c r="CU39" s="623"/>
      <c r="CV39" s="623"/>
      <c r="CW39" s="623"/>
      <c r="CX39" s="623"/>
      <c r="CY39" s="624"/>
      <c r="CZ39" s="631">
        <v>1.4</v>
      </c>
      <c r="DA39" s="632"/>
      <c r="DB39" s="632"/>
      <c r="DC39" s="633"/>
      <c r="DD39" s="602">
        <v>49980</v>
      </c>
      <c r="DE39" s="623"/>
      <c r="DF39" s="623"/>
      <c r="DG39" s="623"/>
      <c r="DH39" s="623"/>
      <c r="DI39" s="623"/>
      <c r="DJ39" s="623"/>
      <c r="DK39" s="624"/>
      <c r="DL39" s="602" t="s">
        <v>319</v>
      </c>
      <c r="DM39" s="623"/>
      <c r="DN39" s="623"/>
      <c r="DO39" s="623"/>
      <c r="DP39" s="623"/>
      <c r="DQ39" s="623"/>
      <c r="DR39" s="623"/>
      <c r="DS39" s="623"/>
      <c r="DT39" s="623"/>
      <c r="DU39" s="623"/>
      <c r="DV39" s="624"/>
      <c r="DW39" s="598" t="s">
        <v>319</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28446</v>
      </c>
      <c r="BA40" s="594"/>
      <c r="BB40" s="594"/>
      <c r="BC40" s="594"/>
      <c r="BD40" s="623"/>
      <c r="BE40" s="623"/>
      <c r="BF40" s="656"/>
      <c r="BG40" s="675"/>
      <c r="BH40" s="676"/>
      <c r="BI40" s="676"/>
      <c r="BJ40" s="676"/>
      <c r="BK40" s="676"/>
      <c r="BL40" s="187"/>
      <c r="BM40" s="608" t="s">
        <v>324</v>
      </c>
      <c r="BN40" s="608"/>
      <c r="BO40" s="608"/>
      <c r="BP40" s="608"/>
      <c r="BQ40" s="608"/>
      <c r="BR40" s="608"/>
      <c r="BS40" s="608"/>
      <c r="BT40" s="608"/>
      <c r="BU40" s="609"/>
      <c r="BV40" s="593">
        <v>119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36630</v>
      </c>
      <c r="CS40" s="594"/>
      <c r="CT40" s="594"/>
      <c r="CU40" s="594"/>
      <c r="CV40" s="594"/>
      <c r="CW40" s="594"/>
      <c r="CX40" s="594"/>
      <c r="CY40" s="595"/>
      <c r="CZ40" s="631">
        <v>1</v>
      </c>
      <c r="DA40" s="632"/>
      <c r="DB40" s="632"/>
      <c r="DC40" s="633"/>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185436</v>
      </c>
      <c r="BA41" s="666"/>
      <c r="BB41" s="666"/>
      <c r="BC41" s="666"/>
      <c r="BD41" s="661"/>
      <c r="BE41" s="661"/>
      <c r="BF41" s="663"/>
      <c r="BG41" s="677"/>
      <c r="BH41" s="678"/>
      <c r="BI41" s="678"/>
      <c r="BJ41" s="678"/>
      <c r="BK41" s="678"/>
      <c r="BL41" s="189"/>
      <c r="BM41" s="614" t="s">
        <v>327</v>
      </c>
      <c r="BN41" s="614"/>
      <c r="BO41" s="614"/>
      <c r="BP41" s="614"/>
      <c r="BQ41" s="614"/>
      <c r="BR41" s="614"/>
      <c r="BS41" s="614"/>
      <c r="BT41" s="614"/>
      <c r="BU41" s="615"/>
      <c r="BV41" s="665">
        <v>365</v>
      </c>
      <c r="BW41" s="666"/>
      <c r="BX41" s="666"/>
      <c r="BY41" s="666"/>
      <c r="BZ41" s="666"/>
      <c r="CA41" s="666"/>
      <c r="CB41" s="679"/>
      <c r="CD41" s="607" t="s">
        <v>328</v>
      </c>
      <c r="CE41" s="608"/>
      <c r="CF41" s="608"/>
      <c r="CG41" s="608"/>
      <c r="CH41" s="608"/>
      <c r="CI41" s="608"/>
      <c r="CJ41" s="608"/>
      <c r="CK41" s="608"/>
      <c r="CL41" s="608"/>
      <c r="CM41" s="608"/>
      <c r="CN41" s="608"/>
      <c r="CO41" s="608"/>
      <c r="CP41" s="608"/>
      <c r="CQ41" s="609"/>
      <c r="CR41" s="593" t="s">
        <v>329</v>
      </c>
      <c r="CS41" s="623"/>
      <c r="CT41" s="623"/>
      <c r="CU41" s="623"/>
      <c r="CV41" s="623"/>
      <c r="CW41" s="623"/>
      <c r="CX41" s="623"/>
      <c r="CY41" s="624"/>
      <c r="CZ41" s="631" t="s">
        <v>329</v>
      </c>
      <c r="DA41" s="632"/>
      <c r="DB41" s="632"/>
      <c r="DC41" s="633"/>
      <c r="DD41" s="602" t="s">
        <v>329</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842326</v>
      </c>
      <c r="CS42" s="594"/>
      <c r="CT42" s="594"/>
      <c r="CU42" s="594"/>
      <c r="CV42" s="594"/>
      <c r="CW42" s="594"/>
      <c r="CX42" s="594"/>
      <c r="CY42" s="595"/>
      <c r="CZ42" s="631">
        <v>22.6</v>
      </c>
      <c r="DA42" s="686"/>
      <c r="DB42" s="686"/>
      <c r="DC42" s="687"/>
      <c r="DD42" s="602">
        <v>335567</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14236</v>
      </c>
      <c r="CS43" s="623"/>
      <c r="CT43" s="623"/>
      <c r="CU43" s="623"/>
      <c r="CV43" s="623"/>
      <c r="CW43" s="623"/>
      <c r="CX43" s="623"/>
      <c r="CY43" s="624"/>
      <c r="CZ43" s="631">
        <v>0.4</v>
      </c>
      <c r="DA43" s="632"/>
      <c r="DB43" s="632"/>
      <c r="DC43" s="633"/>
      <c r="DD43" s="602">
        <v>14236</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15">
      <c r="B44" s="192" t="s">
        <v>334</v>
      </c>
      <c r="CD44" s="699" t="s">
        <v>286</v>
      </c>
      <c r="CE44" s="700"/>
      <c r="CF44" s="590" t="s">
        <v>335</v>
      </c>
      <c r="CG44" s="591"/>
      <c r="CH44" s="591"/>
      <c r="CI44" s="591"/>
      <c r="CJ44" s="591"/>
      <c r="CK44" s="591"/>
      <c r="CL44" s="591"/>
      <c r="CM44" s="591"/>
      <c r="CN44" s="591"/>
      <c r="CO44" s="591"/>
      <c r="CP44" s="591"/>
      <c r="CQ44" s="592"/>
      <c r="CR44" s="593">
        <v>631878</v>
      </c>
      <c r="CS44" s="594"/>
      <c r="CT44" s="594"/>
      <c r="CU44" s="594"/>
      <c r="CV44" s="594"/>
      <c r="CW44" s="594"/>
      <c r="CX44" s="594"/>
      <c r="CY44" s="595"/>
      <c r="CZ44" s="631">
        <v>17</v>
      </c>
      <c r="DA44" s="686"/>
      <c r="DB44" s="686"/>
      <c r="DC44" s="687"/>
      <c r="DD44" s="602">
        <v>246176</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15">
      <c r="CD45" s="701"/>
      <c r="CE45" s="702"/>
      <c r="CF45" s="590" t="s">
        <v>336</v>
      </c>
      <c r="CG45" s="591"/>
      <c r="CH45" s="591"/>
      <c r="CI45" s="591"/>
      <c r="CJ45" s="591"/>
      <c r="CK45" s="591"/>
      <c r="CL45" s="591"/>
      <c r="CM45" s="591"/>
      <c r="CN45" s="591"/>
      <c r="CO45" s="591"/>
      <c r="CP45" s="591"/>
      <c r="CQ45" s="592"/>
      <c r="CR45" s="593">
        <v>220343</v>
      </c>
      <c r="CS45" s="623"/>
      <c r="CT45" s="623"/>
      <c r="CU45" s="623"/>
      <c r="CV45" s="623"/>
      <c r="CW45" s="623"/>
      <c r="CX45" s="623"/>
      <c r="CY45" s="624"/>
      <c r="CZ45" s="631">
        <v>5.9</v>
      </c>
      <c r="DA45" s="632"/>
      <c r="DB45" s="632"/>
      <c r="DC45" s="633"/>
      <c r="DD45" s="602">
        <v>73868</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15">
      <c r="CD46" s="701"/>
      <c r="CE46" s="702"/>
      <c r="CF46" s="590" t="s">
        <v>337</v>
      </c>
      <c r="CG46" s="591"/>
      <c r="CH46" s="591"/>
      <c r="CI46" s="591"/>
      <c r="CJ46" s="591"/>
      <c r="CK46" s="591"/>
      <c r="CL46" s="591"/>
      <c r="CM46" s="591"/>
      <c r="CN46" s="591"/>
      <c r="CO46" s="591"/>
      <c r="CP46" s="591"/>
      <c r="CQ46" s="592"/>
      <c r="CR46" s="593">
        <v>411465</v>
      </c>
      <c r="CS46" s="594"/>
      <c r="CT46" s="594"/>
      <c r="CU46" s="594"/>
      <c r="CV46" s="594"/>
      <c r="CW46" s="594"/>
      <c r="CX46" s="594"/>
      <c r="CY46" s="595"/>
      <c r="CZ46" s="631">
        <v>11</v>
      </c>
      <c r="DA46" s="686"/>
      <c r="DB46" s="686"/>
      <c r="DC46" s="687"/>
      <c r="DD46" s="602">
        <v>172238</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15">
      <c r="CD47" s="701"/>
      <c r="CE47" s="702"/>
      <c r="CF47" s="590" t="s">
        <v>338</v>
      </c>
      <c r="CG47" s="591"/>
      <c r="CH47" s="591"/>
      <c r="CI47" s="591"/>
      <c r="CJ47" s="591"/>
      <c r="CK47" s="591"/>
      <c r="CL47" s="591"/>
      <c r="CM47" s="591"/>
      <c r="CN47" s="591"/>
      <c r="CO47" s="591"/>
      <c r="CP47" s="591"/>
      <c r="CQ47" s="592"/>
      <c r="CR47" s="593">
        <v>210448</v>
      </c>
      <c r="CS47" s="623"/>
      <c r="CT47" s="623"/>
      <c r="CU47" s="623"/>
      <c r="CV47" s="623"/>
      <c r="CW47" s="623"/>
      <c r="CX47" s="623"/>
      <c r="CY47" s="624"/>
      <c r="CZ47" s="631">
        <v>5.7</v>
      </c>
      <c r="DA47" s="632"/>
      <c r="DB47" s="632"/>
      <c r="DC47" s="633"/>
      <c r="DD47" s="602">
        <v>89391</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x14ac:dyDescent="0.15">
      <c r="CD48" s="703"/>
      <c r="CE48" s="704"/>
      <c r="CF48" s="590" t="s">
        <v>339</v>
      </c>
      <c r="CG48" s="591"/>
      <c r="CH48" s="591"/>
      <c r="CI48" s="591"/>
      <c r="CJ48" s="591"/>
      <c r="CK48" s="591"/>
      <c r="CL48" s="591"/>
      <c r="CM48" s="591"/>
      <c r="CN48" s="591"/>
      <c r="CO48" s="591"/>
      <c r="CP48" s="591"/>
      <c r="CQ48" s="592"/>
      <c r="CR48" s="593" t="s">
        <v>319</v>
      </c>
      <c r="CS48" s="594"/>
      <c r="CT48" s="594"/>
      <c r="CU48" s="594"/>
      <c r="CV48" s="594"/>
      <c r="CW48" s="594"/>
      <c r="CX48" s="594"/>
      <c r="CY48" s="595"/>
      <c r="CZ48" s="631" t="s">
        <v>319</v>
      </c>
      <c r="DA48" s="686"/>
      <c r="DB48" s="686"/>
      <c r="DC48" s="687"/>
      <c r="DD48" s="602" t="s">
        <v>319</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x14ac:dyDescent="0.15">
      <c r="CD49" s="636" t="s">
        <v>340</v>
      </c>
      <c r="CE49" s="637"/>
      <c r="CF49" s="637"/>
      <c r="CG49" s="637"/>
      <c r="CH49" s="637"/>
      <c r="CI49" s="637"/>
      <c r="CJ49" s="637"/>
      <c r="CK49" s="637"/>
      <c r="CL49" s="637"/>
      <c r="CM49" s="637"/>
      <c r="CN49" s="637"/>
      <c r="CO49" s="637"/>
      <c r="CP49" s="637"/>
      <c r="CQ49" s="638"/>
      <c r="CR49" s="665">
        <v>3723962</v>
      </c>
      <c r="CS49" s="661"/>
      <c r="CT49" s="661"/>
      <c r="CU49" s="661"/>
      <c r="CV49" s="661"/>
      <c r="CW49" s="661"/>
      <c r="CX49" s="661"/>
      <c r="CY49" s="688"/>
      <c r="CZ49" s="689">
        <v>100</v>
      </c>
      <c r="DA49" s="690"/>
      <c r="DB49" s="690"/>
      <c r="DC49" s="691"/>
      <c r="DD49" s="692">
        <v>2717647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election activeCell="AK8" sqref="AK8:AO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3892</v>
      </c>
      <c r="R7" s="723"/>
      <c r="S7" s="723"/>
      <c r="T7" s="723"/>
      <c r="U7" s="723"/>
      <c r="V7" s="723">
        <v>3724</v>
      </c>
      <c r="W7" s="723"/>
      <c r="X7" s="723"/>
      <c r="Y7" s="723"/>
      <c r="Z7" s="723"/>
      <c r="AA7" s="723">
        <v>168</v>
      </c>
      <c r="AB7" s="723"/>
      <c r="AC7" s="723"/>
      <c r="AD7" s="723"/>
      <c r="AE7" s="724"/>
      <c r="AF7" s="725">
        <v>80</v>
      </c>
      <c r="AG7" s="726"/>
      <c r="AH7" s="726"/>
      <c r="AI7" s="726"/>
      <c r="AJ7" s="727"/>
      <c r="AK7" s="762">
        <v>77</v>
      </c>
      <c r="AL7" s="763"/>
      <c r="AM7" s="763"/>
      <c r="AN7" s="763"/>
      <c r="AO7" s="763"/>
      <c r="AP7" s="763">
        <v>3837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3892</v>
      </c>
      <c r="R23" s="782"/>
      <c r="S23" s="782"/>
      <c r="T23" s="782"/>
      <c r="U23" s="782"/>
      <c r="V23" s="782">
        <v>3724</v>
      </c>
      <c r="W23" s="782"/>
      <c r="X23" s="782"/>
      <c r="Y23" s="782"/>
      <c r="Z23" s="782"/>
      <c r="AA23" s="782">
        <v>168</v>
      </c>
      <c r="AB23" s="782"/>
      <c r="AC23" s="782"/>
      <c r="AD23" s="782"/>
      <c r="AE23" s="783"/>
      <c r="AF23" s="784">
        <v>80</v>
      </c>
      <c r="AG23" s="782"/>
      <c r="AH23" s="782"/>
      <c r="AI23" s="782"/>
      <c r="AJ23" s="785"/>
      <c r="AK23" s="786"/>
      <c r="AL23" s="787"/>
      <c r="AM23" s="787"/>
      <c r="AN23" s="787"/>
      <c r="AO23" s="787"/>
      <c r="AP23" s="782">
        <v>3837</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556</v>
      </c>
      <c r="R28" s="811"/>
      <c r="S28" s="811"/>
      <c r="T28" s="811"/>
      <c r="U28" s="811"/>
      <c r="V28" s="811">
        <v>527</v>
      </c>
      <c r="W28" s="811"/>
      <c r="X28" s="811"/>
      <c r="Y28" s="811"/>
      <c r="Z28" s="811"/>
      <c r="AA28" s="811">
        <v>29</v>
      </c>
      <c r="AB28" s="811"/>
      <c r="AC28" s="811"/>
      <c r="AD28" s="811"/>
      <c r="AE28" s="812"/>
      <c r="AF28" s="813">
        <v>29</v>
      </c>
      <c r="AG28" s="811"/>
      <c r="AH28" s="811"/>
      <c r="AI28" s="811"/>
      <c r="AJ28" s="814"/>
      <c r="AK28" s="815"/>
      <c r="AL28" s="806"/>
      <c r="AM28" s="806"/>
      <c r="AN28" s="806"/>
      <c r="AO28" s="806"/>
      <c r="AP28" s="806" t="s">
        <v>531</v>
      </c>
      <c r="AQ28" s="806"/>
      <c r="AR28" s="806"/>
      <c r="AS28" s="806"/>
      <c r="AT28" s="806"/>
      <c r="AU28" s="806" t="s">
        <v>531</v>
      </c>
      <c r="AV28" s="806"/>
      <c r="AW28" s="806"/>
      <c r="AX28" s="806"/>
      <c r="AY28" s="806"/>
      <c r="AZ28" s="807" t="s">
        <v>530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75</v>
      </c>
      <c r="R29" s="747"/>
      <c r="S29" s="747"/>
      <c r="T29" s="747"/>
      <c r="U29" s="747"/>
      <c r="V29" s="747">
        <v>73</v>
      </c>
      <c r="W29" s="747"/>
      <c r="X29" s="747"/>
      <c r="Y29" s="747"/>
      <c r="Z29" s="747"/>
      <c r="AA29" s="747">
        <v>2</v>
      </c>
      <c r="AB29" s="747"/>
      <c r="AC29" s="747"/>
      <c r="AD29" s="747"/>
      <c r="AE29" s="748"/>
      <c r="AF29" s="749">
        <v>0</v>
      </c>
      <c r="AG29" s="750"/>
      <c r="AH29" s="750"/>
      <c r="AI29" s="750"/>
      <c r="AJ29" s="751"/>
      <c r="AK29" s="818"/>
      <c r="AL29" s="819"/>
      <c r="AM29" s="819"/>
      <c r="AN29" s="819"/>
      <c r="AO29" s="819"/>
      <c r="AP29" s="819" t="s">
        <v>531</v>
      </c>
      <c r="AQ29" s="819"/>
      <c r="AR29" s="819"/>
      <c r="AS29" s="819"/>
      <c r="AT29" s="819"/>
      <c r="AU29" s="819" t="s">
        <v>530</v>
      </c>
      <c r="AV29" s="819"/>
      <c r="AW29" s="819"/>
      <c r="AX29" s="819"/>
      <c r="AY29" s="819"/>
      <c r="AZ29" s="820" t="s">
        <v>531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42</v>
      </c>
      <c r="R30" s="747"/>
      <c r="S30" s="747"/>
      <c r="T30" s="747"/>
      <c r="U30" s="747"/>
      <c r="V30" s="747">
        <v>40</v>
      </c>
      <c r="W30" s="747"/>
      <c r="X30" s="747"/>
      <c r="Y30" s="747"/>
      <c r="Z30" s="747"/>
      <c r="AA30" s="747">
        <v>2</v>
      </c>
      <c r="AB30" s="747"/>
      <c r="AC30" s="747"/>
      <c r="AD30" s="747"/>
      <c r="AE30" s="748"/>
      <c r="AF30" s="749">
        <v>2</v>
      </c>
      <c r="AG30" s="750"/>
      <c r="AH30" s="750"/>
      <c r="AI30" s="750"/>
      <c r="AJ30" s="751"/>
      <c r="AK30" s="818"/>
      <c r="AL30" s="819"/>
      <c r="AM30" s="819"/>
      <c r="AN30" s="819"/>
      <c r="AO30" s="819"/>
      <c r="AP30" s="819">
        <v>17</v>
      </c>
      <c r="AQ30" s="819"/>
      <c r="AR30" s="819"/>
      <c r="AS30" s="819"/>
      <c r="AT30" s="819"/>
      <c r="AU30" s="819">
        <v>4</v>
      </c>
      <c r="AV30" s="819"/>
      <c r="AW30" s="819"/>
      <c r="AX30" s="819"/>
      <c r="AY30" s="819"/>
      <c r="AZ30" s="820" t="s">
        <v>530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195</v>
      </c>
      <c r="R31" s="747"/>
      <c r="S31" s="747"/>
      <c r="T31" s="747"/>
      <c r="U31" s="747"/>
      <c r="V31" s="747">
        <v>188</v>
      </c>
      <c r="W31" s="747"/>
      <c r="X31" s="747"/>
      <c r="Y31" s="747"/>
      <c r="Z31" s="747"/>
      <c r="AA31" s="747">
        <v>7</v>
      </c>
      <c r="AB31" s="747"/>
      <c r="AC31" s="747"/>
      <c r="AD31" s="747"/>
      <c r="AE31" s="748"/>
      <c r="AF31" s="749">
        <v>1</v>
      </c>
      <c r="AG31" s="750"/>
      <c r="AH31" s="750"/>
      <c r="AI31" s="750"/>
      <c r="AJ31" s="751"/>
      <c r="AK31" s="818">
        <v>96</v>
      </c>
      <c r="AL31" s="819"/>
      <c r="AM31" s="819"/>
      <c r="AN31" s="819"/>
      <c r="AO31" s="819"/>
      <c r="AP31" s="819">
        <v>981</v>
      </c>
      <c r="AQ31" s="819"/>
      <c r="AR31" s="819"/>
      <c r="AS31" s="819"/>
      <c r="AT31" s="819"/>
      <c r="AU31" s="819">
        <v>655</v>
      </c>
      <c r="AV31" s="819"/>
      <c r="AW31" s="819"/>
      <c r="AX31" s="819"/>
      <c r="AY31" s="819"/>
      <c r="AZ31" s="820" t="s">
        <v>531</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74</v>
      </c>
      <c r="R32" s="747"/>
      <c r="S32" s="747"/>
      <c r="T32" s="747"/>
      <c r="U32" s="747"/>
      <c r="V32" s="747">
        <v>74</v>
      </c>
      <c r="W32" s="747"/>
      <c r="X32" s="747"/>
      <c r="Y32" s="747"/>
      <c r="Z32" s="747"/>
      <c r="AA32" s="747">
        <v>1</v>
      </c>
      <c r="AB32" s="747"/>
      <c r="AC32" s="747"/>
      <c r="AD32" s="747"/>
      <c r="AE32" s="748"/>
      <c r="AF32" s="749">
        <v>1</v>
      </c>
      <c r="AG32" s="750"/>
      <c r="AH32" s="750"/>
      <c r="AI32" s="750"/>
      <c r="AJ32" s="751"/>
      <c r="AK32" s="818">
        <v>52</v>
      </c>
      <c r="AL32" s="819"/>
      <c r="AM32" s="819"/>
      <c r="AN32" s="819"/>
      <c r="AO32" s="819"/>
      <c r="AP32" s="819">
        <v>501</v>
      </c>
      <c r="AQ32" s="819"/>
      <c r="AR32" s="819"/>
      <c r="AS32" s="819"/>
      <c r="AT32" s="819"/>
      <c r="AU32" s="819">
        <v>501</v>
      </c>
      <c r="AV32" s="819"/>
      <c r="AW32" s="819"/>
      <c r="AX32" s="819"/>
      <c r="AY32" s="819"/>
      <c r="AZ32" s="820" t="s">
        <v>531</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72</v>
      </c>
      <c r="R33" s="747"/>
      <c r="S33" s="747"/>
      <c r="T33" s="747"/>
      <c r="U33" s="747"/>
      <c r="V33" s="747">
        <v>71</v>
      </c>
      <c r="W33" s="747"/>
      <c r="X33" s="747"/>
      <c r="Y33" s="747"/>
      <c r="Z33" s="747"/>
      <c r="AA33" s="747">
        <v>1</v>
      </c>
      <c r="AB33" s="747"/>
      <c r="AC33" s="747"/>
      <c r="AD33" s="747"/>
      <c r="AE33" s="748"/>
      <c r="AF33" s="749">
        <v>1</v>
      </c>
      <c r="AG33" s="750"/>
      <c r="AH33" s="750"/>
      <c r="AI33" s="750"/>
      <c r="AJ33" s="751"/>
      <c r="AK33" s="818">
        <v>44</v>
      </c>
      <c r="AL33" s="819"/>
      <c r="AM33" s="819"/>
      <c r="AN33" s="819"/>
      <c r="AO33" s="819"/>
      <c r="AP33" s="819">
        <v>616</v>
      </c>
      <c r="AQ33" s="819"/>
      <c r="AR33" s="819"/>
      <c r="AS33" s="819"/>
      <c r="AT33" s="819"/>
      <c r="AU33" s="819">
        <v>615</v>
      </c>
      <c r="AV33" s="819"/>
      <c r="AW33" s="819"/>
      <c r="AX33" s="819"/>
      <c r="AY33" s="819"/>
      <c r="AZ33" s="820" t="s">
        <v>531</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384</v>
      </c>
      <c r="C34" s="744"/>
      <c r="D34" s="744"/>
      <c r="E34" s="744"/>
      <c r="F34" s="744"/>
      <c r="G34" s="744"/>
      <c r="H34" s="744"/>
      <c r="I34" s="744"/>
      <c r="J34" s="744"/>
      <c r="K34" s="744"/>
      <c r="L34" s="744"/>
      <c r="M34" s="744"/>
      <c r="N34" s="744"/>
      <c r="O34" s="744"/>
      <c r="P34" s="745"/>
      <c r="Q34" s="746">
        <v>88</v>
      </c>
      <c r="R34" s="747"/>
      <c r="S34" s="747"/>
      <c r="T34" s="747"/>
      <c r="U34" s="747"/>
      <c r="V34" s="747">
        <v>86</v>
      </c>
      <c r="W34" s="747"/>
      <c r="X34" s="747"/>
      <c r="Y34" s="747"/>
      <c r="Z34" s="747"/>
      <c r="AA34" s="747">
        <v>2</v>
      </c>
      <c r="AB34" s="747"/>
      <c r="AC34" s="747"/>
      <c r="AD34" s="747"/>
      <c r="AE34" s="748"/>
      <c r="AF34" s="749">
        <v>2</v>
      </c>
      <c r="AG34" s="750"/>
      <c r="AH34" s="750"/>
      <c r="AI34" s="750"/>
      <c r="AJ34" s="751"/>
      <c r="AK34" s="818">
        <v>26</v>
      </c>
      <c r="AL34" s="819"/>
      <c r="AM34" s="819"/>
      <c r="AN34" s="819"/>
      <c r="AO34" s="819"/>
      <c r="AP34" s="819">
        <v>306</v>
      </c>
      <c r="AQ34" s="819"/>
      <c r="AR34" s="819"/>
      <c r="AS34" s="819"/>
      <c r="AT34" s="819"/>
      <c r="AU34" s="819">
        <v>306</v>
      </c>
      <c r="AV34" s="819"/>
      <c r="AW34" s="819"/>
      <c r="AX34" s="819"/>
      <c r="AY34" s="819"/>
      <c r="AZ34" s="820" t="s">
        <v>531</v>
      </c>
      <c r="BA34" s="820"/>
      <c r="BB34" s="820"/>
      <c r="BC34" s="820"/>
      <c r="BD34" s="820"/>
      <c r="BE34" s="816" t="s">
        <v>381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35</v>
      </c>
      <c r="AG63" s="830"/>
      <c r="AH63" s="830"/>
      <c r="AI63" s="830"/>
      <c r="AJ63" s="831"/>
      <c r="AK63" s="832"/>
      <c r="AL63" s="827"/>
      <c r="AM63" s="827"/>
      <c r="AN63" s="827"/>
      <c r="AO63" s="827"/>
      <c r="AP63" s="830">
        <v>2421</v>
      </c>
      <c r="AQ63" s="830"/>
      <c r="AR63" s="830"/>
      <c r="AS63" s="830"/>
      <c r="AT63" s="830"/>
      <c r="AU63" s="830">
        <v>2077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532</v>
      </c>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533</v>
      </c>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v>75</v>
      </c>
      <c r="AG69" s="819"/>
      <c r="AH69" s="819"/>
      <c r="AI69" s="819"/>
      <c r="AJ69" s="819"/>
      <c r="AK69" s="819"/>
      <c r="AL69" s="819"/>
      <c r="AM69" s="819"/>
      <c r="AN69" s="819"/>
      <c r="AO69" s="819"/>
      <c r="AP69" s="819">
        <v>1040</v>
      </c>
      <c r="AQ69" s="819"/>
      <c r="AR69" s="819"/>
      <c r="AS69" s="819"/>
      <c r="AT69" s="819"/>
      <c r="AU69" s="819">
        <v>92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534</v>
      </c>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535</v>
      </c>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536</v>
      </c>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v>94</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537</v>
      </c>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v>6</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538</v>
      </c>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7" t="s">
        <v>533</v>
      </c>
      <c r="C75" s="862"/>
      <c r="D75" s="862"/>
      <c r="E75" s="862"/>
      <c r="F75" s="862"/>
      <c r="G75" s="862"/>
      <c r="H75" s="862"/>
      <c r="I75" s="862"/>
      <c r="J75" s="862"/>
      <c r="K75" s="862"/>
      <c r="L75" s="862"/>
      <c r="M75" s="862"/>
      <c r="N75" s="862"/>
      <c r="O75" s="862"/>
      <c r="P75" s="863"/>
      <c r="Q75" s="868"/>
      <c r="R75" s="869"/>
      <c r="S75" s="869"/>
      <c r="T75" s="869"/>
      <c r="U75" s="818"/>
      <c r="V75" s="870"/>
      <c r="W75" s="869"/>
      <c r="X75" s="869"/>
      <c r="Y75" s="869"/>
      <c r="Z75" s="818"/>
      <c r="AA75" s="870"/>
      <c r="AB75" s="869"/>
      <c r="AC75" s="869"/>
      <c r="AD75" s="869"/>
      <c r="AE75" s="818"/>
      <c r="AF75" s="870">
        <v>67</v>
      </c>
      <c r="AG75" s="869"/>
      <c r="AH75" s="869"/>
      <c r="AI75" s="869"/>
      <c r="AJ75" s="818"/>
      <c r="AK75" s="870"/>
      <c r="AL75" s="869"/>
      <c r="AM75" s="869"/>
      <c r="AN75" s="869"/>
      <c r="AO75" s="818"/>
      <c r="AP75" s="870"/>
      <c r="AQ75" s="869"/>
      <c r="AR75" s="869"/>
      <c r="AS75" s="869"/>
      <c r="AT75" s="818"/>
      <c r="AU75" s="870"/>
      <c r="AV75" s="869"/>
      <c r="AW75" s="869"/>
      <c r="AX75" s="869"/>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539</v>
      </c>
      <c r="C76" s="862"/>
      <c r="D76" s="862"/>
      <c r="E76" s="862"/>
      <c r="F76" s="862"/>
      <c r="G76" s="862"/>
      <c r="H76" s="862"/>
      <c r="I76" s="862"/>
      <c r="J76" s="862"/>
      <c r="K76" s="862"/>
      <c r="L76" s="862"/>
      <c r="M76" s="862"/>
      <c r="N76" s="862"/>
      <c r="O76" s="862"/>
      <c r="P76" s="863"/>
      <c r="Q76" s="868"/>
      <c r="R76" s="869"/>
      <c r="S76" s="869"/>
      <c r="T76" s="869"/>
      <c r="U76" s="818"/>
      <c r="V76" s="870"/>
      <c r="W76" s="869"/>
      <c r="X76" s="869"/>
      <c r="Y76" s="869"/>
      <c r="Z76" s="818"/>
      <c r="AA76" s="870"/>
      <c r="AB76" s="869"/>
      <c r="AC76" s="869"/>
      <c r="AD76" s="869"/>
      <c r="AE76" s="818"/>
      <c r="AF76" s="870">
        <v>14245</v>
      </c>
      <c r="AG76" s="869"/>
      <c r="AH76" s="869"/>
      <c r="AI76" s="869"/>
      <c r="AJ76" s="818"/>
      <c r="AK76" s="870"/>
      <c r="AL76" s="869"/>
      <c r="AM76" s="869"/>
      <c r="AN76" s="869"/>
      <c r="AO76" s="818"/>
      <c r="AP76" s="870"/>
      <c r="AQ76" s="869"/>
      <c r="AR76" s="869"/>
      <c r="AS76" s="869"/>
      <c r="AT76" s="818"/>
      <c r="AU76" s="870"/>
      <c r="AV76" s="869"/>
      <c r="AW76" s="869"/>
      <c r="AX76" s="869"/>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540</v>
      </c>
      <c r="C77" s="862"/>
      <c r="D77" s="862"/>
      <c r="E77" s="862"/>
      <c r="F77" s="862"/>
      <c r="G77" s="862"/>
      <c r="H77" s="862"/>
      <c r="I77" s="862"/>
      <c r="J77" s="862"/>
      <c r="K77" s="862"/>
      <c r="L77" s="862"/>
      <c r="M77" s="862"/>
      <c r="N77" s="862"/>
      <c r="O77" s="862"/>
      <c r="P77" s="863"/>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533</v>
      </c>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v>552</v>
      </c>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541</v>
      </c>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v>1</v>
      </c>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542</v>
      </c>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v>6</v>
      </c>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543</v>
      </c>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v>44</v>
      </c>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t="s">
        <v>544</v>
      </c>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v>4</v>
      </c>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15094</v>
      </c>
      <c r="AG88" s="830"/>
      <c r="AH88" s="830"/>
      <c r="AI88" s="830"/>
      <c r="AJ88" s="830"/>
      <c r="AK88" s="827"/>
      <c r="AL88" s="827"/>
      <c r="AM88" s="827"/>
      <c r="AN88" s="827"/>
      <c r="AO88" s="827"/>
      <c r="AP88" s="830">
        <v>1040</v>
      </c>
      <c r="AQ88" s="830"/>
      <c r="AR88" s="830"/>
      <c r="AS88" s="830"/>
      <c r="AT88" s="830"/>
      <c r="AU88" s="830">
        <v>92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8"/>
      <c r="CT102" s="838"/>
      <c r="CU102" s="838"/>
      <c r="CV102" s="882"/>
      <c r="CW102" s="881"/>
      <c r="CX102" s="838"/>
      <c r="CY102" s="838"/>
      <c r="CZ102" s="838"/>
      <c r="DA102" s="882"/>
      <c r="DB102" s="881"/>
      <c r="DC102" s="838"/>
      <c r="DD102" s="838"/>
      <c r="DE102" s="838"/>
      <c r="DF102" s="882"/>
      <c r="DG102" s="881"/>
      <c r="DH102" s="838"/>
      <c r="DI102" s="838"/>
      <c r="DJ102" s="838"/>
      <c r="DK102" s="882"/>
      <c r="DL102" s="881"/>
      <c r="DM102" s="838"/>
      <c r="DN102" s="838"/>
      <c r="DO102" s="838"/>
      <c r="DP102" s="882"/>
      <c r="DQ102" s="881"/>
      <c r="DR102" s="838"/>
      <c r="DS102" s="838"/>
      <c r="DT102" s="838"/>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393</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396</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397</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398</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399</v>
      </c>
      <c r="AB109" s="884"/>
      <c r="AC109" s="884"/>
      <c r="AD109" s="884"/>
      <c r="AE109" s="885"/>
      <c r="AF109" s="883" t="s">
        <v>285</v>
      </c>
      <c r="AG109" s="884"/>
      <c r="AH109" s="884"/>
      <c r="AI109" s="884"/>
      <c r="AJ109" s="885"/>
      <c r="AK109" s="883" t="s">
        <v>284</v>
      </c>
      <c r="AL109" s="884"/>
      <c r="AM109" s="884"/>
      <c r="AN109" s="884"/>
      <c r="AO109" s="885"/>
      <c r="AP109" s="883" t="s">
        <v>400</v>
      </c>
      <c r="AQ109" s="884"/>
      <c r="AR109" s="884"/>
      <c r="AS109" s="884"/>
      <c r="AT109" s="886"/>
      <c r="AU109" s="905" t="s">
        <v>398</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399</v>
      </c>
      <c r="BR109" s="884"/>
      <c r="BS109" s="884"/>
      <c r="BT109" s="884"/>
      <c r="BU109" s="885"/>
      <c r="BV109" s="883" t="s">
        <v>285</v>
      </c>
      <c r="BW109" s="884"/>
      <c r="BX109" s="884"/>
      <c r="BY109" s="884"/>
      <c r="BZ109" s="885"/>
      <c r="CA109" s="883" t="s">
        <v>284</v>
      </c>
      <c r="CB109" s="884"/>
      <c r="CC109" s="884"/>
      <c r="CD109" s="884"/>
      <c r="CE109" s="885"/>
      <c r="CF109" s="906" t="s">
        <v>400</v>
      </c>
      <c r="CG109" s="906"/>
      <c r="CH109" s="906"/>
      <c r="CI109" s="906"/>
      <c r="CJ109" s="906"/>
      <c r="CK109" s="883" t="s">
        <v>401</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399</v>
      </c>
      <c r="DH109" s="884"/>
      <c r="DI109" s="884"/>
      <c r="DJ109" s="884"/>
      <c r="DK109" s="885"/>
      <c r="DL109" s="883" t="s">
        <v>285</v>
      </c>
      <c r="DM109" s="884"/>
      <c r="DN109" s="884"/>
      <c r="DO109" s="884"/>
      <c r="DP109" s="885"/>
      <c r="DQ109" s="883" t="s">
        <v>284</v>
      </c>
      <c r="DR109" s="884"/>
      <c r="DS109" s="884"/>
      <c r="DT109" s="884"/>
      <c r="DU109" s="885"/>
      <c r="DV109" s="883" t="s">
        <v>400</v>
      </c>
      <c r="DW109" s="884"/>
      <c r="DX109" s="884"/>
      <c r="DY109" s="884"/>
      <c r="DZ109" s="886"/>
    </row>
    <row r="110" spans="1:131" s="197" customFormat="1" ht="26.25" customHeight="1" x14ac:dyDescent="0.15">
      <c r="A110" s="887" t="s">
        <v>402</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551869</v>
      </c>
      <c r="AB110" s="891"/>
      <c r="AC110" s="891"/>
      <c r="AD110" s="891"/>
      <c r="AE110" s="892"/>
      <c r="AF110" s="893">
        <v>518558</v>
      </c>
      <c r="AG110" s="891"/>
      <c r="AH110" s="891"/>
      <c r="AI110" s="891"/>
      <c r="AJ110" s="892"/>
      <c r="AK110" s="893">
        <v>465111</v>
      </c>
      <c r="AL110" s="891"/>
      <c r="AM110" s="891"/>
      <c r="AN110" s="891"/>
      <c r="AO110" s="892"/>
      <c r="AP110" s="894">
        <v>23.4</v>
      </c>
      <c r="AQ110" s="895"/>
      <c r="AR110" s="895"/>
      <c r="AS110" s="895"/>
      <c r="AT110" s="896"/>
      <c r="AU110" s="897" t="s">
        <v>60</v>
      </c>
      <c r="AV110" s="898"/>
      <c r="AW110" s="898"/>
      <c r="AX110" s="898"/>
      <c r="AY110" s="899"/>
      <c r="AZ110" s="941" t="s">
        <v>403</v>
      </c>
      <c r="BA110" s="888"/>
      <c r="BB110" s="888"/>
      <c r="BC110" s="888"/>
      <c r="BD110" s="888"/>
      <c r="BE110" s="888"/>
      <c r="BF110" s="888"/>
      <c r="BG110" s="888"/>
      <c r="BH110" s="888"/>
      <c r="BI110" s="888"/>
      <c r="BJ110" s="888"/>
      <c r="BK110" s="888"/>
      <c r="BL110" s="888"/>
      <c r="BM110" s="888"/>
      <c r="BN110" s="888"/>
      <c r="BO110" s="888"/>
      <c r="BP110" s="889"/>
      <c r="BQ110" s="927">
        <v>4300369</v>
      </c>
      <c r="BR110" s="928"/>
      <c r="BS110" s="928"/>
      <c r="BT110" s="928"/>
      <c r="BU110" s="928"/>
      <c r="BV110" s="928">
        <v>4039019</v>
      </c>
      <c r="BW110" s="928"/>
      <c r="BX110" s="928"/>
      <c r="BY110" s="928"/>
      <c r="BZ110" s="928"/>
      <c r="CA110" s="928">
        <v>3836915</v>
      </c>
      <c r="CB110" s="928"/>
      <c r="CC110" s="928"/>
      <c r="CD110" s="928"/>
      <c r="CE110" s="928"/>
      <c r="CF110" s="942">
        <v>192.9</v>
      </c>
      <c r="CG110" s="943"/>
      <c r="CH110" s="943"/>
      <c r="CI110" s="943"/>
      <c r="CJ110" s="943"/>
      <c r="CK110" s="944" t="s">
        <v>404</v>
      </c>
      <c r="CL110" s="945"/>
      <c r="CM110" s="924" t="s">
        <v>405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x14ac:dyDescent="0.15">
      <c r="A111" s="931" t="s">
        <v>406</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407</v>
      </c>
      <c r="BA111" s="951"/>
      <c r="BB111" s="951"/>
      <c r="BC111" s="951"/>
      <c r="BD111" s="951"/>
      <c r="BE111" s="951"/>
      <c r="BF111" s="951"/>
      <c r="BG111" s="951"/>
      <c r="BH111" s="951"/>
      <c r="BI111" s="951"/>
      <c r="BJ111" s="951"/>
      <c r="BK111" s="951"/>
      <c r="BL111" s="951"/>
      <c r="BM111" s="951"/>
      <c r="BN111" s="951"/>
      <c r="BO111" s="951"/>
      <c r="BP111" s="952"/>
      <c r="BQ111" s="920">
        <v>8647</v>
      </c>
      <c r="BR111" s="921"/>
      <c r="BS111" s="921"/>
      <c r="BT111" s="921"/>
      <c r="BU111" s="921"/>
      <c r="BV111" s="921">
        <v>5428</v>
      </c>
      <c r="BW111" s="921"/>
      <c r="BX111" s="921"/>
      <c r="BY111" s="921"/>
      <c r="BZ111" s="921"/>
      <c r="CA111" s="921">
        <v>2714</v>
      </c>
      <c r="CB111" s="921"/>
      <c r="CC111" s="921"/>
      <c r="CD111" s="921"/>
      <c r="CE111" s="921"/>
      <c r="CF111" s="915">
        <v>0.1</v>
      </c>
      <c r="CG111" s="916"/>
      <c r="CH111" s="916"/>
      <c r="CI111" s="916"/>
      <c r="CJ111" s="916"/>
      <c r="CK111" s="946"/>
      <c r="CL111" s="947"/>
      <c r="CM111" s="917" t="s">
        <v>408</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x14ac:dyDescent="0.15">
      <c r="A112" s="953" t="s">
        <v>409</v>
      </c>
      <c r="B112" s="954"/>
      <c r="C112" s="951" t="s">
        <v>410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411</v>
      </c>
      <c r="BA112" s="951"/>
      <c r="BB112" s="951"/>
      <c r="BC112" s="951"/>
      <c r="BD112" s="951"/>
      <c r="BE112" s="951"/>
      <c r="BF112" s="951"/>
      <c r="BG112" s="951"/>
      <c r="BH112" s="951"/>
      <c r="BI112" s="951"/>
      <c r="BJ112" s="951"/>
      <c r="BK112" s="951"/>
      <c r="BL112" s="951"/>
      <c r="BM112" s="951"/>
      <c r="BN112" s="951"/>
      <c r="BO112" s="951"/>
      <c r="BP112" s="952"/>
      <c r="BQ112" s="920">
        <v>2301752</v>
      </c>
      <c r="BR112" s="921"/>
      <c r="BS112" s="921"/>
      <c r="BT112" s="921"/>
      <c r="BU112" s="921"/>
      <c r="BV112" s="921">
        <v>2179940</v>
      </c>
      <c r="BW112" s="921"/>
      <c r="BX112" s="921"/>
      <c r="BY112" s="921"/>
      <c r="BZ112" s="921"/>
      <c r="CA112" s="921">
        <v>2080619</v>
      </c>
      <c r="CB112" s="921"/>
      <c r="CC112" s="921"/>
      <c r="CD112" s="921"/>
      <c r="CE112" s="921"/>
      <c r="CF112" s="915">
        <v>104.6</v>
      </c>
      <c r="CG112" s="916"/>
      <c r="CH112" s="916"/>
      <c r="CI112" s="916"/>
      <c r="CJ112" s="916"/>
      <c r="CK112" s="946"/>
      <c r="CL112" s="947"/>
      <c r="CM112" s="917" t="s">
        <v>412</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v>505</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x14ac:dyDescent="0.15">
      <c r="A113" s="955"/>
      <c r="B113" s="956"/>
      <c r="C113" s="951" t="s">
        <v>413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186094</v>
      </c>
      <c r="AB113" s="935"/>
      <c r="AC113" s="935"/>
      <c r="AD113" s="935"/>
      <c r="AE113" s="936"/>
      <c r="AF113" s="937">
        <v>171295</v>
      </c>
      <c r="AG113" s="935"/>
      <c r="AH113" s="935"/>
      <c r="AI113" s="935"/>
      <c r="AJ113" s="936"/>
      <c r="AK113" s="937">
        <v>174149</v>
      </c>
      <c r="AL113" s="935"/>
      <c r="AM113" s="935"/>
      <c r="AN113" s="935"/>
      <c r="AO113" s="936"/>
      <c r="AP113" s="938">
        <v>8.8000000000000007</v>
      </c>
      <c r="AQ113" s="939"/>
      <c r="AR113" s="939"/>
      <c r="AS113" s="939"/>
      <c r="AT113" s="940"/>
      <c r="AU113" s="900"/>
      <c r="AV113" s="901"/>
      <c r="AW113" s="901"/>
      <c r="AX113" s="901"/>
      <c r="AY113" s="902"/>
      <c r="AZ113" s="950" t="s">
        <v>414</v>
      </c>
      <c r="BA113" s="951"/>
      <c r="BB113" s="951"/>
      <c r="BC113" s="951"/>
      <c r="BD113" s="951"/>
      <c r="BE113" s="951"/>
      <c r="BF113" s="951"/>
      <c r="BG113" s="951"/>
      <c r="BH113" s="951"/>
      <c r="BI113" s="951"/>
      <c r="BJ113" s="951"/>
      <c r="BK113" s="951"/>
      <c r="BL113" s="951"/>
      <c r="BM113" s="951"/>
      <c r="BN113" s="951"/>
      <c r="BO113" s="951"/>
      <c r="BP113" s="952"/>
      <c r="BQ113" s="920">
        <v>82700</v>
      </c>
      <c r="BR113" s="921"/>
      <c r="BS113" s="921"/>
      <c r="BT113" s="921"/>
      <c r="BU113" s="921"/>
      <c r="BV113" s="921">
        <v>103524</v>
      </c>
      <c r="BW113" s="921"/>
      <c r="BX113" s="921"/>
      <c r="BY113" s="921"/>
      <c r="BZ113" s="921"/>
      <c r="CA113" s="921">
        <v>91939</v>
      </c>
      <c r="CB113" s="921"/>
      <c r="CC113" s="921"/>
      <c r="CD113" s="921"/>
      <c r="CE113" s="921"/>
      <c r="CF113" s="915">
        <v>4.5999999999999996</v>
      </c>
      <c r="CG113" s="916"/>
      <c r="CH113" s="916"/>
      <c r="CI113" s="916"/>
      <c r="CJ113" s="916"/>
      <c r="CK113" s="946"/>
      <c r="CL113" s="947"/>
      <c r="CM113" s="917" t="s">
        <v>415</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x14ac:dyDescent="0.15">
      <c r="A114" s="955"/>
      <c r="B114" s="956"/>
      <c r="C114" s="951" t="s">
        <v>416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16183</v>
      </c>
      <c r="AB114" s="960"/>
      <c r="AC114" s="960"/>
      <c r="AD114" s="960"/>
      <c r="AE114" s="961"/>
      <c r="AF114" s="962">
        <v>12286</v>
      </c>
      <c r="AG114" s="960"/>
      <c r="AH114" s="960"/>
      <c r="AI114" s="960"/>
      <c r="AJ114" s="961"/>
      <c r="AK114" s="962">
        <v>13066</v>
      </c>
      <c r="AL114" s="960"/>
      <c r="AM114" s="960"/>
      <c r="AN114" s="960"/>
      <c r="AO114" s="961"/>
      <c r="AP114" s="963">
        <v>0.7</v>
      </c>
      <c r="AQ114" s="964"/>
      <c r="AR114" s="964"/>
      <c r="AS114" s="964"/>
      <c r="AT114" s="965"/>
      <c r="AU114" s="900"/>
      <c r="AV114" s="901"/>
      <c r="AW114" s="901"/>
      <c r="AX114" s="901"/>
      <c r="AY114" s="902"/>
      <c r="AZ114" s="950" t="s">
        <v>417</v>
      </c>
      <c r="BA114" s="951"/>
      <c r="BB114" s="951"/>
      <c r="BC114" s="951"/>
      <c r="BD114" s="951"/>
      <c r="BE114" s="951"/>
      <c r="BF114" s="951"/>
      <c r="BG114" s="951"/>
      <c r="BH114" s="951"/>
      <c r="BI114" s="951"/>
      <c r="BJ114" s="951"/>
      <c r="BK114" s="951"/>
      <c r="BL114" s="951"/>
      <c r="BM114" s="951"/>
      <c r="BN114" s="951"/>
      <c r="BO114" s="951"/>
      <c r="BP114" s="952"/>
      <c r="BQ114" s="920">
        <v>872610</v>
      </c>
      <c r="BR114" s="921"/>
      <c r="BS114" s="921"/>
      <c r="BT114" s="921"/>
      <c r="BU114" s="921"/>
      <c r="BV114" s="921">
        <v>909776</v>
      </c>
      <c r="BW114" s="921"/>
      <c r="BX114" s="921"/>
      <c r="BY114" s="921"/>
      <c r="BZ114" s="921"/>
      <c r="CA114" s="921">
        <v>874834</v>
      </c>
      <c r="CB114" s="921"/>
      <c r="CC114" s="921"/>
      <c r="CD114" s="921"/>
      <c r="CE114" s="921"/>
      <c r="CF114" s="915">
        <v>44</v>
      </c>
      <c r="CG114" s="916"/>
      <c r="CH114" s="916"/>
      <c r="CI114" s="916"/>
      <c r="CJ114" s="916"/>
      <c r="CK114" s="946"/>
      <c r="CL114" s="947"/>
      <c r="CM114" s="917" t="s">
        <v>418</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x14ac:dyDescent="0.15">
      <c r="A115" s="955"/>
      <c r="B115" s="956"/>
      <c r="C115" s="951" t="s">
        <v>419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4733</v>
      </c>
      <c r="AB115" s="935"/>
      <c r="AC115" s="935"/>
      <c r="AD115" s="935"/>
      <c r="AE115" s="936"/>
      <c r="AF115" s="937">
        <v>3333</v>
      </c>
      <c r="AG115" s="935"/>
      <c r="AH115" s="935"/>
      <c r="AI115" s="935"/>
      <c r="AJ115" s="936"/>
      <c r="AK115" s="937">
        <v>2828</v>
      </c>
      <c r="AL115" s="935"/>
      <c r="AM115" s="935"/>
      <c r="AN115" s="935"/>
      <c r="AO115" s="936"/>
      <c r="AP115" s="938">
        <v>0.1</v>
      </c>
      <c r="AQ115" s="939"/>
      <c r="AR115" s="939"/>
      <c r="AS115" s="939"/>
      <c r="AT115" s="940"/>
      <c r="AU115" s="900"/>
      <c r="AV115" s="901"/>
      <c r="AW115" s="901"/>
      <c r="AX115" s="901"/>
      <c r="AY115" s="902"/>
      <c r="AZ115" s="950" t="s">
        <v>420</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421</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x14ac:dyDescent="0.15">
      <c r="A116" s="957"/>
      <c r="B116" s="958"/>
      <c r="C116" s="972" t="s">
        <v>422</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423</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424</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x14ac:dyDescent="0.15">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425</v>
      </c>
      <c r="Z117" s="885"/>
      <c r="AA117" s="997">
        <v>758879</v>
      </c>
      <c r="AB117" s="967"/>
      <c r="AC117" s="967"/>
      <c r="AD117" s="967"/>
      <c r="AE117" s="968"/>
      <c r="AF117" s="966">
        <v>705472</v>
      </c>
      <c r="AG117" s="967"/>
      <c r="AH117" s="967"/>
      <c r="AI117" s="967"/>
      <c r="AJ117" s="968"/>
      <c r="AK117" s="966">
        <v>655154</v>
      </c>
      <c r="AL117" s="967"/>
      <c r="AM117" s="967"/>
      <c r="AN117" s="967"/>
      <c r="AO117" s="968"/>
      <c r="AP117" s="969"/>
      <c r="AQ117" s="970"/>
      <c r="AR117" s="970"/>
      <c r="AS117" s="970"/>
      <c r="AT117" s="971"/>
      <c r="AU117" s="900"/>
      <c r="AV117" s="901"/>
      <c r="AW117" s="901"/>
      <c r="AX117" s="901"/>
      <c r="AY117" s="902"/>
      <c r="AZ117" s="996" t="s">
        <v>426</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427</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x14ac:dyDescent="0.15">
      <c r="A118" s="905" t="s">
        <v>401</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399</v>
      </c>
      <c r="AB118" s="884"/>
      <c r="AC118" s="884"/>
      <c r="AD118" s="884"/>
      <c r="AE118" s="885"/>
      <c r="AF118" s="883" t="s">
        <v>285</v>
      </c>
      <c r="AG118" s="884"/>
      <c r="AH118" s="884"/>
      <c r="AI118" s="884"/>
      <c r="AJ118" s="885"/>
      <c r="AK118" s="883" t="s">
        <v>284</v>
      </c>
      <c r="AL118" s="884"/>
      <c r="AM118" s="884"/>
      <c r="AN118" s="884"/>
      <c r="AO118" s="885"/>
      <c r="AP118" s="991" t="s">
        <v>400</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428</v>
      </c>
      <c r="BP118" s="995"/>
      <c r="BQ118" s="986">
        <v>7566078</v>
      </c>
      <c r="BR118" s="987"/>
      <c r="BS118" s="987"/>
      <c r="BT118" s="987"/>
      <c r="BU118" s="987"/>
      <c r="BV118" s="987">
        <v>7237687</v>
      </c>
      <c r="BW118" s="987"/>
      <c r="BX118" s="987"/>
      <c r="BY118" s="987"/>
      <c r="BZ118" s="987"/>
      <c r="CA118" s="987">
        <v>6887021</v>
      </c>
      <c r="CB118" s="987"/>
      <c r="CC118" s="987"/>
      <c r="CD118" s="987"/>
      <c r="CE118" s="987"/>
      <c r="CF118" s="988"/>
      <c r="CG118" s="989"/>
      <c r="CH118" s="989"/>
      <c r="CI118" s="989"/>
      <c r="CJ118" s="990"/>
      <c r="CK118" s="946"/>
      <c r="CL118" s="947"/>
      <c r="CM118" s="917" t="s">
        <v>429</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x14ac:dyDescent="0.15">
      <c r="A119" s="975" t="s">
        <v>404</v>
      </c>
      <c r="B119" s="945"/>
      <c r="C119" s="924" t="s">
        <v>405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430</v>
      </c>
      <c r="AV119" s="979"/>
      <c r="AW119" s="979"/>
      <c r="AX119" s="979"/>
      <c r="AY119" s="980"/>
      <c r="AZ119" s="941" t="s">
        <v>431</v>
      </c>
      <c r="BA119" s="888"/>
      <c r="BB119" s="888"/>
      <c r="BC119" s="888"/>
      <c r="BD119" s="888"/>
      <c r="BE119" s="888"/>
      <c r="BF119" s="888"/>
      <c r="BG119" s="888"/>
      <c r="BH119" s="888"/>
      <c r="BI119" s="888"/>
      <c r="BJ119" s="888"/>
      <c r="BK119" s="888"/>
      <c r="BL119" s="888"/>
      <c r="BM119" s="888"/>
      <c r="BN119" s="888"/>
      <c r="BO119" s="888"/>
      <c r="BP119" s="889"/>
      <c r="BQ119" s="927">
        <v>1589526</v>
      </c>
      <c r="BR119" s="928"/>
      <c r="BS119" s="928"/>
      <c r="BT119" s="928"/>
      <c r="BU119" s="928"/>
      <c r="BV119" s="928">
        <v>1619862</v>
      </c>
      <c r="BW119" s="928"/>
      <c r="BX119" s="928"/>
      <c r="BY119" s="928"/>
      <c r="BZ119" s="928"/>
      <c r="CA119" s="928">
        <v>1671167</v>
      </c>
      <c r="CB119" s="928"/>
      <c r="CC119" s="928"/>
      <c r="CD119" s="928"/>
      <c r="CE119" s="928"/>
      <c r="CF119" s="942">
        <v>84</v>
      </c>
      <c r="CG119" s="943"/>
      <c r="CH119" s="943"/>
      <c r="CI119" s="943"/>
      <c r="CJ119" s="943"/>
      <c r="CK119" s="948"/>
      <c r="CL119" s="949"/>
      <c r="CM119" s="1005" t="s">
        <v>432</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8142</v>
      </c>
      <c r="DH119" s="999"/>
      <c r="DI119" s="999"/>
      <c r="DJ119" s="999"/>
      <c r="DK119" s="1000"/>
      <c r="DL119" s="1001">
        <v>5428</v>
      </c>
      <c r="DM119" s="999"/>
      <c r="DN119" s="999"/>
      <c r="DO119" s="999"/>
      <c r="DP119" s="1000"/>
      <c r="DQ119" s="1001">
        <v>2714</v>
      </c>
      <c r="DR119" s="999"/>
      <c r="DS119" s="999"/>
      <c r="DT119" s="999"/>
      <c r="DU119" s="1000"/>
      <c r="DV119" s="1002">
        <v>0.1</v>
      </c>
      <c r="DW119" s="1003"/>
      <c r="DX119" s="1003"/>
      <c r="DY119" s="1003"/>
      <c r="DZ119" s="1004"/>
    </row>
    <row r="120" spans="1:130" s="197" customFormat="1" ht="26.25" customHeight="1" x14ac:dyDescent="0.15">
      <c r="A120" s="976"/>
      <c r="B120" s="947"/>
      <c r="C120" s="917" t="s">
        <v>408</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433</v>
      </c>
      <c r="BA120" s="951"/>
      <c r="BB120" s="951"/>
      <c r="BC120" s="951"/>
      <c r="BD120" s="951"/>
      <c r="BE120" s="951"/>
      <c r="BF120" s="951"/>
      <c r="BG120" s="951"/>
      <c r="BH120" s="951"/>
      <c r="BI120" s="951"/>
      <c r="BJ120" s="951"/>
      <c r="BK120" s="951"/>
      <c r="BL120" s="951"/>
      <c r="BM120" s="951"/>
      <c r="BN120" s="951"/>
      <c r="BO120" s="951"/>
      <c r="BP120" s="952"/>
      <c r="BQ120" s="920">
        <v>193733</v>
      </c>
      <c r="BR120" s="921"/>
      <c r="BS120" s="921"/>
      <c r="BT120" s="921"/>
      <c r="BU120" s="921"/>
      <c r="BV120" s="921">
        <v>161743</v>
      </c>
      <c r="BW120" s="921"/>
      <c r="BX120" s="921"/>
      <c r="BY120" s="921"/>
      <c r="BZ120" s="921"/>
      <c r="CA120" s="921">
        <v>56123</v>
      </c>
      <c r="CB120" s="921"/>
      <c r="CC120" s="921"/>
      <c r="CD120" s="921"/>
      <c r="CE120" s="921"/>
      <c r="CF120" s="915">
        <v>2.8</v>
      </c>
      <c r="CG120" s="916"/>
      <c r="CH120" s="916"/>
      <c r="CI120" s="916"/>
      <c r="CJ120" s="916"/>
      <c r="CK120" s="1014" t="s">
        <v>434</v>
      </c>
      <c r="CL120" s="1015"/>
      <c r="CM120" s="1015"/>
      <c r="CN120" s="1015"/>
      <c r="CO120" s="1016"/>
      <c r="CP120" s="1022" t="s">
        <v>380</v>
      </c>
      <c r="CQ120" s="1023"/>
      <c r="CR120" s="1023"/>
      <c r="CS120" s="1023"/>
      <c r="CT120" s="1023"/>
      <c r="CU120" s="1023"/>
      <c r="CV120" s="1023"/>
      <c r="CW120" s="1023"/>
      <c r="CX120" s="1023"/>
      <c r="CY120" s="1023"/>
      <c r="CZ120" s="1023"/>
      <c r="DA120" s="1023"/>
      <c r="DB120" s="1023"/>
      <c r="DC120" s="1023"/>
      <c r="DD120" s="1023"/>
      <c r="DE120" s="1023"/>
      <c r="DF120" s="1024"/>
      <c r="DG120" s="927">
        <v>800431</v>
      </c>
      <c r="DH120" s="928"/>
      <c r="DI120" s="928"/>
      <c r="DJ120" s="928"/>
      <c r="DK120" s="928"/>
      <c r="DL120" s="928">
        <v>709744</v>
      </c>
      <c r="DM120" s="928"/>
      <c r="DN120" s="928"/>
      <c r="DO120" s="928"/>
      <c r="DP120" s="928"/>
      <c r="DQ120" s="928">
        <v>654651</v>
      </c>
      <c r="DR120" s="928"/>
      <c r="DS120" s="928"/>
      <c r="DT120" s="928"/>
      <c r="DU120" s="928"/>
      <c r="DV120" s="929">
        <v>32.9</v>
      </c>
      <c r="DW120" s="929"/>
      <c r="DX120" s="929"/>
      <c r="DY120" s="929"/>
      <c r="DZ120" s="930"/>
    </row>
    <row r="121" spans="1:130" s="197" customFormat="1" ht="26.25" customHeight="1" x14ac:dyDescent="0.15">
      <c r="A121" s="976"/>
      <c r="B121" s="947"/>
      <c r="C121" s="1011" t="s">
        <v>435</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v>1905</v>
      </c>
      <c r="AB121" s="960"/>
      <c r="AC121" s="960"/>
      <c r="AD121" s="960"/>
      <c r="AE121" s="961"/>
      <c r="AF121" s="962">
        <v>505</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436</v>
      </c>
      <c r="BA121" s="972"/>
      <c r="BB121" s="972"/>
      <c r="BC121" s="972"/>
      <c r="BD121" s="972"/>
      <c r="BE121" s="972"/>
      <c r="BF121" s="972"/>
      <c r="BG121" s="972"/>
      <c r="BH121" s="972"/>
      <c r="BI121" s="972"/>
      <c r="BJ121" s="972"/>
      <c r="BK121" s="972"/>
      <c r="BL121" s="972"/>
      <c r="BM121" s="972"/>
      <c r="BN121" s="972"/>
      <c r="BO121" s="972"/>
      <c r="BP121" s="973"/>
      <c r="BQ121" s="986">
        <v>4633323</v>
      </c>
      <c r="BR121" s="987"/>
      <c r="BS121" s="987"/>
      <c r="BT121" s="987"/>
      <c r="BU121" s="987"/>
      <c r="BV121" s="987">
        <v>4592309</v>
      </c>
      <c r="BW121" s="987"/>
      <c r="BX121" s="987"/>
      <c r="BY121" s="987"/>
      <c r="BZ121" s="987"/>
      <c r="CA121" s="987">
        <v>4458336</v>
      </c>
      <c r="CB121" s="987"/>
      <c r="CC121" s="987"/>
      <c r="CD121" s="987"/>
      <c r="CE121" s="987"/>
      <c r="CF121" s="1025">
        <v>224.1</v>
      </c>
      <c r="CG121" s="1026"/>
      <c r="CH121" s="1026"/>
      <c r="CI121" s="1026"/>
      <c r="CJ121" s="1026"/>
      <c r="CK121" s="1017"/>
      <c r="CL121" s="1018"/>
      <c r="CM121" s="1018"/>
      <c r="CN121" s="1018"/>
      <c r="CO121" s="1019"/>
      <c r="CP121" s="1008" t="s">
        <v>383</v>
      </c>
      <c r="CQ121" s="1009"/>
      <c r="CR121" s="1009"/>
      <c r="CS121" s="1009"/>
      <c r="CT121" s="1009"/>
      <c r="CU121" s="1009"/>
      <c r="CV121" s="1009"/>
      <c r="CW121" s="1009"/>
      <c r="CX121" s="1009"/>
      <c r="CY121" s="1009"/>
      <c r="CZ121" s="1009"/>
      <c r="DA121" s="1009"/>
      <c r="DB121" s="1009"/>
      <c r="DC121" s="1009"/>
      <c r="DD121" s="1009"/>
      <c r="DE121" s="1009"/>
      <c r="DF121" s="1010"/>
      <c r="DG121" s="920">
        <v>665181</v>
      </c>
      <c r="DH121" s="921"/>
      <c r="DI121" s="921"/>
      <c r="DJ121" s="921"/>
      <c r="DK121" s="921"/>
      <c r="DL121" s="921">
        <v>640135</v>
      </c>
      <c r="DM121" s="921"/>
      <c r="DN121" s="921"/>
      <c r="DO121" s="921"/>
      <c r="DP121" s="921"/>
      <c r="DQ121" s="921">
        <v>614568</v>
      </c>
      <c r="DR121" s="921"/>
      <c r="DS121" s="921"/>
      <c r="DT121" s="921"/>
      <c r="DU121" s="921"/>
      <c r="DV121" s="922">
        <v>30.9</v>
      </c>
      <c r="DW121" s="922"/>
      <c r="DX121" s="922"/>
      <c r="DY121" s="922"/>
      <c r="DZ121" s="923"/>
    </row>
    <row r="122" spans="1:130" s="197" customFormat="1" ht="26.25" customHeight="1" x14ac:dyDescent="0.15">
      <c r="A122" s="976"/>
      <c r="B122" s="947"/>
      <c r="C122" s="917" t="s">
        <v>418</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437</v>
      </c>
      <c r="BP122" s="995"/>
      <c r="BQ122" s="1035">
        <v>6416582</v>
      </c>
      <c r="BR122" s="1036"/>
      <c r="BS122" s="1036"/>
      <c r="BT122" s="1036"/>
      <c r="BU122" s="1036"/>
      <c r="BV122" s="1036">
        <v>6373914</v>
      </c>
      <c r="BW122" s="1036"/>
      <c r="BX122" s="1036"/>
      <c r="BY122" s="1036"/>
      <c r="BZ122" s="1036"/>
      <c r="CA122" s="1036">
        <v>6185626</v>
      </c>
      <c r="CB122" s="1036"/>
      <c r="CC122" s="1036"/>
      <c r="CD122" s="1036"/>
      <c r="CE122" s="1036"/>
      <c r="CF122" s="988"/>
      <c r="CG122" s="989"/>
      <c r="CH122" s="989"/>
      <c r="CI122" s="989"/>
      <c r="CJ122" s="990"/>
      <c r="CK122" s="1017"/>
      <c r="CL122" s="1018"/>
      <c r="CM122" s="1018"/>
      <c r="CN122" s="1018"/>
      <c r="CO122" s="1019"/>
      <c r="CP122" s="1008" t="s">
        <v>438</v>
      </c>
      <c r="CQ122" s="1009"/>
      <c r="CR122" s="1009"/>
      <c r="CS122" s="1009"/>
      <c r="CT122" s="1009"/>
      <c r="CU122" s="1009"/>
      <c r="CV122" s="1009"/>
      <c r="CW122" s="1009"/>
      <c r="CX122" s="1009"/>
      <c r="CY122" s="1009"/>
      <c r="CZ122" s="1009"/>
      <c r="DA122" s="1009"/>
      <c r="DB122" s="1009"/>
      <c r="DC122" s="1009"/>
      <c r="DD122" s="1009"/>
      <c r="DE122" s="1009"/>
      <c r="DF122" s="1010"/>
      <c r="DG122" s="920">
        <v>549637</v>
      </c>
      <c r="DH122" s="921"/>
      <c r="DI122" s="921"/>
      <c r="DJ122" s="921"/>
      <c r="DK122" s="921"/>
      <c r="DL122" s="921">
        <v>525472</v>
      </c>
      <c r="DM122" s="921"/>
      <c r="DN122" s="921"/>
      <c r="DO122" s="921"/>
      <c r="DP122" s="921"/>
      <c r="DQ122" s="921">
        <v>500952</v>
      </c>
      <c r="DR122" s="921"/>
      <c r="DS122" s="921"/>
      <c r="DT122" s="921"/>
      <c r="DU122" s="921"/>
      <c r="DV122" s="922">
        <v>25.2</v>
      </c>
      <c r="DW122" s="922"/>
      <c r="DX122" s="922"/>
      <c r="DY122" s="922"/>
      <c r="DZ122" s="923"/>
    </row>
    <row r="123" spans="1:130" s="197" customFormat="1" ht="26.25" customHeight="1" thickBot="1" x14ac:dyDescent="0.2">
      <c r="A123" s="976"/>
      <c r="B123" s="947"/>
      <c r="C123" s="917" t="s">
        <v>424</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439</v>
      </c>
      <c r="AB123" s="960"/>
      <c r="AC123" s="960"/>
      <c r="AD123" s="960"/>
      <c r="AE123" s="961"/>
      <c r="AF123" s="962" t="s">
        <v>439</v>
      </c>
      <c r="AG123" s="960"/>
      <c r="AH123" s="960"/>
      <c r="AI123" s="960"/>
      <c r="AJ123" s="961"/>
      <c r="AK123" s="962" t="s">
        <v>439</v>
      </c>
      <c r="AL123" s="960"/>
      <c r="AM123" s="960"/>
      <c r="AN123" s="960"/>
      <c r="AO123" s="961"/>
      <c r="AP123" s="963" t="s">
        <v>439</v>
      </c>
      <c r="AQ123" s="964"/>
      <c r="AR123" s="964"/>
      <c r="AS123" s="964"/>
      <c r="AT123" s="965"/>
      <c r="AU123" s="1032" t="s">
        <v>440</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56.6</v>
      </c>
      <c r="BR123" s="1028"/>
      <c r="BS123" s="1028"/>
      <c r="BT123" s="1028"/>
      <c r="BU123" s="1028"/>
      <c r="BV123" s="1028">
        <v>42.3</v>
      </c>
      <c r="BW123" s="1028"/>
      <c r="BX123" s="1028"/>
      <c r="BY123" s="1028"/>
      <c r="BZ123" s="1028"/>
      <c r="CA123" s="1028">
        <v>35.200000000000003</v>
      </c>
      <c r="CB123" s="1028"/>
      <c r="CC123" s="1028"/>
      <c r="CD123" s="1028"/>
      <c r="CE123" s="1028"/>
      <c r="CF123" s="1029"/>
      <c r="CG123" s="1030"/>
      <c r="CH123" s="1030"/>
      <c r="CI123" s="1030"/>
      <c r="CJ123" s="1031"/>
      <c r="CK123" s="1017"/>
      <c r="CL123" s="1018"/>
      <c r="CM123" s="1018"/>
      <c r="CN123" s="1018"/>
      <c r="CO123" s="1019"/>
      <c r="CP123" s="1008" t="s">
        <v>384</v>
      </c>
      <c r="CQ123" s="1009"/>
      <c r="CR123" s="1009"/>
      <c r="CS123" s="1009"/>
      <c r="CT123" s="1009"/>
      <c r="CU123" s="1009"/>
      <c r="CV123" s="1009"/>
      <c r="CW123" s="1009"/>
      <c r="CX123" s="1009"/>
      <c r="CY123" s="1009"/>
      <c r="CZ123" s="1009"/>
      <c r="DA123" s="1009"/>
      <c r="DB123" s="1009"/>
      <c r="DC123" s="1009"/>
      <c r="DD123" s="1009"/>
      <c r="DE123" s="1009"/>
      <c r="DF123" s="1010"/>
      <c r="DG123" s="959">
        <v>281696</v>
      </c>
      <c r="DH123" s="960"/>
      <c r="DI123" s="960"/>
      <c r="DJ123" s="960"/>
      <c r="DK123" s="961"/>
      <c r="DL123" s="962">
        <v>299342</v>
      </c>
      <c r="DM123" s="960"/>
      <c r="DN123" s="960"/>
      <c r="DO123" s="960"/>
      <c r="DP123" s="961"/>
      <c r="DQ123" s="962">
        <v>306093</v>
      </c>
      <c r="DR123" s="960"/>
      <c r="DS123" s="960"/>
      <c r="DT123" s="960"/>
      <c r="DU123" s="961"/>
      <c r="DV123" s="963">
        <v>15.4</v>
      </c>
      <c r="DW123" s="964"/>
      <c r="DX123" s="964"/>
      <c r="DY123" s="964"/>
      <c r="DZ123" s="965"/>
    </row>
    <row r="124" spans="1:130" s="197" customFormat="1" ht="26.25" customHeight="1" x14ac:dyDescent="0.15">
      <c r="A124" s="976"/>
      <c r="B124" s="947"/>
      <c r="C124" s="917" t="s">
        <v>427</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441</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x14ac:dyDescent="0.2">
      <c r="A125" s="976"/>
      <c r="B125" s="947"/>
      <c r="C125" s="917" t="s">
        <v>429</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442</v>
      </c>
      <c r="CL125" s="1015"/>
      <c r="CM125" s="1015"/>
      <c r="CN125" s="1015"/>
      <c r="CO125" s="1016"/>
      <c r="CP125" s="941" t="s">
        <v>443</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x14ac:dyDescent="0.15">
      <c r="A126" s="976"/>
      <c r="B126" s="947"/>
      <c r="C126" s="917" t="s">
        <v>432</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2828</v>
      </c>
      <c r="AB126" s="960"/>
      <c r="AC126" s="960"/>
      <c r="AD126" s="960"/>
      <c r="AE126" s="961"/>
      <c r="AF126" s="962">
        <v>2828</v>
      </c>
      <c r="AG126" s="960"/>
      <c r="AH126" s="960"/>
      <c r="AI126" s="960"/>
      <c r="AJ126" s="961"/>
      <c r="AK126" s="962">
        <v>2828</v>
      </c>
      <c r="AL126" s="960"/>
      <c r="AM126" s="960"/>
      <c r="AN126" s="960"/>
      <c r="AO126" s="961"/>
      <c r="AP126" s="963">
        <v>0.1</v>
      </c>
      <c r="AQ126" s="964"/>
      <c r="AR126" s="964"/>
      <c r="AS126" s="964"/>
      <c r="AT126" s="965"/>
      <c r="AU126" s="233"/>
      <c r="AV126" s="233"/>
      <c r="AW126" s="233"/>
      <c r="AX126" s="1037" t="s">
        <v>444</v>
      </c>
      <c r="AY126" s="1038"/>
      <c r="AZ126" s="1038"/>
      <c r="BA126" s="1038"/>
      <c r="BB126" s="1038"/>
      <c r="BC126" s="1038"/>
      <c r="BD126" s="1038"/>
      <c r="BE126" s="1039"/>
      <c r="BF126" s="1053" t="s">
        <v>445</v>
      </c>
      <c r="BG126" s="1038"/>
      <c r="BH126" s="1038"/>
      <c r="BI126" s="1038"/>
      <c r="BJ126" s="1038"/>
      <c r="BK126" s="1038"/>
      <c r="BL126" s="1039"/>
      <c r="BM126" s="1053" t="s">
        <v>446</v>
      </c>
      <c r="BN126" s="1038"/>
      <c r="BO126" s="1038"/>
      <c r="BP126" s="1038"/>
      <c r="BQ126" s="1038"/>
      <c r="BR126" s="1038"/>
      <c r="BS126" s="1039"/>
      <c r="BT126" s="1053" t="s">
        <v>447</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448</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x14ac:dyDescent="0.2">
      <c r="A127" s="977"/>
      <c r="B127" s="949"/>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450</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451</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x14ac:dyDescent="0.15">
      <c r="A128" s="1072" t="s">
        <v>452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453</v>
      </c>
      <c r="X128" s="1074"/>
      <c r="Y128" s="1074"/>
      <c r="Z128" s="1075"/>
      <c r="AA128" s="1076">
        <v>35408</v>
      </c>
      <c r="AB128" s="1077"/>
      <c r="AC128" s="1077"/>
      <c r="AD128" s="1077"/>
      <c r="AE128" s="1078"/>
      <c r="AF128" s="1079">
        <v>35469</v>
      </c>
      <c r="AG128" s="1077"/>
      <c r="AH128" s="1077"/>
      <c r="AI128" s="1077"/>
      <c r="AJ128" s="1078"/>
      <c r="AK128" s="1079">
        <v>32753</v>
      </c>
      <c r="AL128" s="1077"/>
      <c r="AM128" s="1077"/>
      <c r="AN128" s="1077"/>
      <c r="AO128" s="1078"/>
      <c r="AP128" s="1080"/>
      <c r="AQ128" s="1081"/>
      <c r="AR128" s="1081"/>
      <c r="AS128" s="1081"/>
      <c r="AT128" s="1082"/>
      <c r="AU128" s="235"/>
      <c r="AV128" s="235"/>
      <c r="AW128" s="235"/>
      <c r="AX128" s="1055" t="s">
        <v>454</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2557289</v>
      </c>
      <c r="AB129" s="960"/>
      <c r="AC129" s="960"/>
      <c r="AD129" s="960"/>
      <c r="AE129" s="961"/>
      <c r="AF129" s="962">
        <v>2549190</v>
      </c>
      <c r="AG129" s="960"/>
      <c r="AH129" s="960"/>
      <c r="AI129" s="960"/>
      <c r="AJ129" s="961"/>
      <c r="AK129" s="962">
        <v>2475997</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8.1</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527256</v>
      </c>
      <c r="AB130" s="960"/>
      <c r="AC130" s="960"/>
      <c r="AD130" s="960"/>
      <c r="AE130" s="961"/>
      <c r="AF130" s="962">
        <v>509291</v>
      </c>
      <c r="AG130" s="960"/>
      <c r="AH130" s="960"/>
      <c r="AI130" s="960"/>
      <c r="AJ130" s="961"/>
      <c r="AK130" s="962">
        <v>486603</v>
      </c>
      <c r="AL130" s="960"/>
      <c r="AM130" s="960"/>
      <c r="AN130" s="960"/>
      <c r="AO130" s="961"/>
      <c r="AP130" s="1064"/>
      <c r="AQ130" s="1065"/>
      <c r="AR130" s="1065"/>
      <c r="AS130" s="1065"/>
      <c r="AT130" s="1066"/>
      <c r="AU130" s="235"/>
      <c r="AV130" s="235"/>
      <c r="AW130" s="235"/>
      <c r="AX130" s="1100" t="s">
        <v>459</v>
      </c>
      <c r="AY130" s="1046"/>
      <c r="AZ130" s="1046"/>
      <c r="BA130" s="1046"/>
      <c r="BB130" s="1046"/>
      <c r="BC130" s="1046"/>
      <c r="BD130" s="1046"/>
      <c r="BE130" s="1047"/>
      <c r="BF130" s="1101">
        <v>35.200000000000003</v>
      </c>
      <c r="BG130" s="1102"/>
      <c r="BH130" s="1102"/>
      <c r="BI130" s="1102"/>
      <c r="BJ130" s="1102"/>
      <c r="BK130" s="1102"/>
      <c r="BL130" s="1103"/>
      <c r="BM130" s="1101">
        <v>350</v>
      </c>
      <c r="BN130" s="1102"/>
      <c r="BO130" s="1102"/>
      <c r="BP130" s="1102"/>
      <c r="BQ130" s="1102"/>
      <c r="BR130" s="1102"/>
      <c r="BS130" s="1103"/>
      <c r="BT130" s="1104"/>
      <c r="BU130" s="1105"/>
      <c r="BV130" s="1105"/>
      <c r="BW130" s="1105"/>
      <c r="BX130" s="1105"/>
      <c r="BY130" s="1105"/>
      <c r="BZ130" s="110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460</v>
      </c>
      <c r="X131" s="1110"/>
      <c r="Y131" s="1110"/>
      <c r="Z131" s="1111"/>
      <c r="AA131" s="998">
        <v>2030033</v>
      </c>
      <c r="AB131" s="999"/>
      <c r="AC131" s="999"/>
      <c r="AD131" s="999"/>
      <c r="AE131" s="1000"/>
      <c r="AF131" s="1001">
        <v>2039899</v>
      </c>
      <c r="AG131" s="999"/>
      <c r="AH131" s="999"/>
      <c r="AI131" s="999"/>
      <c r="AJ131" s="1000"/>
      <c r="AK131" s="1001">
        <v>1989394</v>
      </c>
      <c r="AL131" s="999"/>
      <c r="AM131" s="999"/>
      <c r="AN131" s="999"/>
      <c r="AO131" s="1000"/>
      <c r="AP131" s="1112"/>
      <c r="AQ131" s="1113"/>
      <c r="AR131" s="1113"/>
      <c r="AS131" s="1113"/>
      <c r="AT131" s="111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4" t="s">
        <v>461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462</v>
      </c>
      <c r="W132" s="1088"/>
      <c r="X132" s="1088"/>
      <c r="Y132" s="1088"/>
      <c r="Z132" s="1089"/>
      <c r="AA132" s="1090">
        <v>9.6656064209999997</v>
      </c>
      <c r="AB132" s="1091"/>
      <c r="AC132" s="1091"/>
      <c r="AD132" s="1091"/>
      <c r="AE132" s="1092"/>
      <c r="AF132" s="1093">
        <v>7.8784292750000002</v>
      </c>
      <c r="AG132" s="1091"/>
      <c r="AH132" s="1091"/>
      <c r="AI132" s="1091"/>
      <c r="AJ132" s="1092"/>
      <c r="AK132" s="1093">
        <v>6.8260988019999997</v>
      </c>
      <c r="AL132" s="1091"/>
      <c r="AM132" s="1091"/>
      <c r="AN132" s="1091"/>
      <c r="AO132" s="1092"/>
      <c r="AP132" s="988"/>
      <c r="AQ132" s="989"/>
      <c r="AR132" s="989"/>
      <c r="AS132" s="989"/>
      <c r="AT132" s="109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95" t="s">
        <v>463</v>
      </c>
      <c r="W133" s="1095"/>
      <c r="X133" s="1095"/>
      <c r="Y133" s="1095"/>
      <c r="Z133" s="1096"/>
      <c r="AA133" s="1097">
        <v>11.1</v>
      </c>
      <c r="AB133" s="1098"/>
      <c r="AC133" s="1098"/>
      <c r="AD133" s="1098"/>
      <c r="AE133" s="1099"/>
      <c r="AF133" s="1097">
        <v>9.5</v>
      </c>
      <c r="AG133" s="1098"/>
      <c r="AH133" s="1098"/>
      <c r="AI133" s="1098"/>
      <c r="AJ133" s="1099"/>
      <c r="AK133" s="1097">
        <v>8.1</v>
      </c>
      <c r="AL133" s="1098"/>
      <c r="AM133" s="1098"/>
      <c r="AN133" s="1098"/>
      <c r="AO133" s="1099"/>
      <c r="AP133" s="1029"/>
      <c r="AQ133" s="1030"/>
      <c r="AR133" s="1030"/>
      <c r="AS133" s="1030"/>
      <c r="AT133" s="108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P67"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topLeftCell="Q61"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8" t="s">
        <v>466</v>
      </c>
      <c r="L7" s="254"/>
      <c r="M7" s="255" t="s">
        <v>467</v>
      </c>
      <c r="N7" s="256"/>
    </row>
    <row r="8" spans="1:16" x14ac:dyDescent="0.15">
      <c r="A8" s="248"/>
      <c r="B8" s="244"/>
      <c r="C8" s="244"/>
      <c r="D8" s="244"/>
      <c r="E8" s="244"/>
      <c r="F8" s="244"/>
      <c r="G8" s="257"/>
      <c r="H8" s="258"/>
      <c r="I8" s="258"/>
      <c r="J8" s="259"/>
      <c r="K8" s="1119"/>
      <c r="L8" s="260" t="s">
        <v>468</v>
      </c>
      <c r="M8" s="261" t="s">
        <v>469</v>
      </c>
      <c r="N8" s="262" t="s">
        <v>470</v>
      </c>
    </row>
    <row r="9" spans="1:16" x14ac:dyDescent="0.15">
      <c r="A9" s="248"/>
      <c r="B9" s="244"/>
      <c r="C9" s="244"/>
      <c r="D9" s="244"/>
      <c r="E9" s="244"/>
      <c r="F9" s="244"/>
      <c r="G9" s="1120" t="s">
        <v>471</v>
      </c>
      <c r="H9" s="1121"/>
      <c r="I9" s="1121"/>
      <c r="J9" s="1122"/>
      <c r="K9" s="263">
        <v>659170</v>
      </c>
      <c r="L9" s="264">
        <v>144777</v>
      </c>
      <c r="M9" s="265">
        <v>198661</v>
      </c>
      <c r="N9" s="266">
        <v>-27.1</v>
      </c>
    </row>
    <row r="10" spans="1:16" x14ac:dyDescent="0.15">
      <c r="A10" s="248"/>
      <c r="B10" s="244"/>
      <c r="C10" s="244"/>
      <c r="D10" s="244"/>
      <c r="E10" s="244"/>
      <c r="F10" s="244"/>
      <c r="G10" s="1120" t="s">
        <v>472</v>
      </c>
      <c r="H10" s="1121"/>
      <c r="I10" s="1121"/>
      <c r="J10" s="1122"/>
      <c r="K10" s="267">
        <v>65038</v>
      </c>
      <c r="L10" s="268">
        <v>14285</v>
      </c>
      <c r="M10" s="269">
        <v>22571</v>
      </c>
      <c r="N10" s="270">
        <v>-36.700000000000003</v>
      </c>
    </row>
    <row r="11" spans="1:16" ht="13.5" customHeight="1" x14ac:dyDescent="0.15">
      <c r="A11" s="248"/>
      <c r="B11" s="244"/>
      <c r="C11" s="244"/>
      <c r="D11" s="244"/>
      <c r="E11" s="244"/>
      <c r="F11" s="244"/>
      <c r="G11" s="1120" t="s">
        <v>473</v>
      </c>
      <c r="H11" s="1121"/>
      <c r="I11" s="1121"/>
      <c r="J11" s="1122"/>
      <c r="K11" s="267">
        <v>125001</v>
      </c>
      <c r="L11" s="268">
        <v>27455</v>
      </c>
      <c r="M11" s="269">
        <v>24639</v>
      </c>
      <c r="N11" s="270">
        <v>11.4</v>
      </c>
    </row>
    <row r="12" spans="1:16" ht="13.5" customHeight="1" x14ac:dyDescent="0.15">
      <c r="A12" s="248"/>
      <c r="B12" s="244"/>
      <c r="C12" s="244"/>
      <c r="D12" s="244"/>
      <c r="E12" s="244"/>
      <c r="F12" s="244"/>
      <c r="G12" s="1120" t="s">
        <v>474</v>
      </c>
      <c r="H12" s="1121"/>
      <c r="I12" s="1121"/>
      <c r="J12" s="1122"/>
      <c r="K12" s="267" t="s">
        <v>475</v>
      </c>
      <c r="L12" s="268" t="s">
        <v>475</v>
      </c>
      <c r="M12" s="269">
        <v>3341</v>
      </c>
      <c r="N12" s="270" t="s">
        <v>475</v>
      </c>
    </row>
    <row r="13" spans="1:16" ht="13.5" customHeight="1" x14ac:dyDescent="0.15">
      <c r="A13" s="248"/>
      <c r="B13" s="244"/>
      <c r="C13" s="244"/>
      <c r="D13" s="244"/>
      <c r="E13" s="244"/>
      <c r="F13" s="244"/>
      <c r="G13" s="1120" t="s">
        <v>476</v>
      </c>
      <c r="H13" s="1121"/>
      <c r="I13" s="1121"/>
      <c r="J13" s="1122"/>
      <c r="K13" s="267" t="s">
        <v>475</v>
      </c>
      <c r="L13" s="268" t="s">
        <v>475</v>
      </c>
      <c r="M13" s="269" t="s">
        <v>475</v>
      </c>
      <c r="N13" s="270" t="s">
        <v>475</v>
      </c>
    </row>
    <row r="14" spans="1:16" ht="13.5" customHeight="1" x14ac:dyDescent="0.15">
      <c r="A14" s="248"/>
      <c r="B14" s="244"/>
      <c r="C14" s="244"/>
      <c r="D14" s="244"/>
      <c r="E14" s="244"/>
      <c r="F14" s="244"/>
      <c r="G14" s="1120" t="s">
        <v>477</v>
      </c>
      <c r="H14" s="1121"/>
      <c r="I14" s="1121"/>
      <c r="J14" s="1122"/>
      <c r="K14" s="267">
        <v>39166</v>
      </c>
      <c r="L14" s="268">
        <v>8602</v>
      </c>
      <c r="M14" s="269">
        <v>9231</v>
      </c>
      <c r="N14" s="270">
        <v>-6.8</v>
      </c>
    </row>
    <row r="15" spans="1:16" ht="13.5" customHeight="1" x14ac:dyDescent="0.15">
      <c r="A15" s="248"/>
      <c r="B15" s="244"/>
      <c r="C15" s="244"/>
      <c r="D15" s="244"/>
      <c r="E15" s="244"/>
      <c r="F15" s="244"/>
      <c r="G15" s="1120" t="s">
        <v>478</v>
      </c>
      <c r="H15" s="1121"/>
      <c r="I15" s="1121"/>
      <c r="J15" s="1122"/>
      <c r="K15" s="267">
        <v>14236</v>
      </c>
      <c r="L15" s="268">
        <v>3127</v>
      </c>
      <c r="M15" s="269">
        <v>4542</v>
      </c>
      <c r="N15" s="270">
        <v>-31.2</v>
      </c>
    </row>
    <row r="16" spans="1:16" x14ac:dyDescent="0.15">
      <c r="A16" s="248"/>
      <c r="B16" s="244"/>
      <c r="C16" s="244"/>
      <c r="D16" s="244"/>
      <c r="E16" s="244"/>
      <c r="F16" s="244"/>
      <c r="G16" s="1123" t="s">
        <v>479</v>
      </c>
      <c r="H16" s="1124"/>
      <c r="I16" s="1124"/>
      <c r="J16" s="1125"/>
      <c r="K16" s="268">
        <v>-54431</v>
      </c>
      <c r="L16" s="268">
        <v>-11955</v>
      </c>
      <c r="M16" s="269">
        <v>-20623</v>
      </c>
      <c r="N16" s="270">
        <v>-42</v>
      </c>
    </row>
    <row r="17" spans="1:16" x14ac:dyDescent="0.15">
      <c r="A17" s="248"/>
      <c r="B17" s="244"/>
      <c r="C17" s="244"/>
      <c r="D17" s="244"/>
      <c r="E17" s="244"/>
      <c r="F17" s="244"/>
      <c r="G17" s="1123" t="s">
        <v>169</v>
      </c>
      <c r="H17" s="1124"/>
      <c r="I17" s="1124"/>
      <c r="J17" s="1125"/>
      <c r="K17" s="268">
        <v>848180</v>
      </c>
      <c r="L17" s="268">
        <v>186290</v>
      </c>
      <c r="M17" s="269">
        <v>242361</v>
      </c>
      <c r="N17" s="270">
        <v>-23.1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5" t="s">
        <v>484</v>
      </c>
      <c r="H21" s="1116"/>
      <c r="I21" s="1116"/>
      <c r="J21" s="1117"/>
      <c r="K21" s="280">
        <v>16.690000000000001</v>
      </c>
      <c r="L21" s="281">
        <v>22.07</v>
      </c>
      <c r="M21" s="282">
        <v>-5.38</v>
      </c>
      <c r="N21" s="249"/>
      <c r="O21" s="283"/>
      <c r="P21" s="279"/>
    </row>
    <row r="22" spans="1:16" s="284" customFormat="1" x14ac:dyDescent="0.15">
      <c r="A22" s="279"/>
      <c r="B22" s="249"/>
      <c r="C22" s="249"/>
      <c r="D22" s="249"/>
      <c r="E22" s="249"/>
      <c r="F22" s="249"/>
      <c r="G22" s="1115" t="s">
        <v>485</v>
      </c>
      <c r="H22" s="1116"/>
      <c r="I22" s="1116"/>
      <c r="J22" s="1117"/>
      <c r="K22" s="285">
        <v>96.1</v>
      </c>
      <c r="L22" s="286">
        <v>93.5</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8" t="s">
        <v>466</v>
      </c>
      <c r="L30" s="254"/>
      <c r="M30" s="255" t="s">
        <v>467</v>
      </c>
      <c r="N30" s="256"/>
    </row>
    <row r="31" spans="1:16" x14ac:dyDescent="0.15">
      <c r="A31" s="248"/>
      <c r="B31" s="244"/>
      <c r="C31" s="244"/>
      <c r="D31" s="244"/>
      <c r="E31" s="244"/>
      <c r="F31" s="244"/>
      <c r="G31" s="257"/>
      <c r="H31" s="258"/>
      <c r="I31" s="258"/>
      <c r="J31" s="259"/>
      <c r="K31" s="1119"/>
      <c r="L31" s="260" t="s">
        <v>468</v>
      </c>
      <c r="M31" s="261" t="s">
        <v>469</v>
      </c>
      <c r="N31" s="262" t="s">
        <v>470</v>
      </c>
    </row>
    <row r="32" spans="1:16" ht="27" customHeight="1" x14ac:dyDescent="0.15">
      <c r="A32" s="248"/>
      <c r="B32" s="244"/>
      <c r="C32" s="244"/>
      <c r="D32" s="244"/>
      <c r="E32" s="244"/>
      <c r="F32" s="244"/>
      <c r="G32" s="1131" t="s">
        <v>488</v>
      </c>
      <c r="H32" s="1132"/>
      <c r="I32" s="1132"/>
      <c r="J32" s="1133"/>
      <c r="K32" s="294">
        <v>465111</v>
      </c>
      <c r="L32" s="294">
        <v>102155</v>
      </c>
      <c r="M32" s="295">
        <v>131612</v>
      </c>
      <c r="N32" s="296">
        <v>-22.4</v>
      </c>
    </row>
    <row r="33" spans="1:16" ht="13.5" customHeight="1" x14ac:dyDescent="0.15">
      <c r="A33" s="248"/>
      <c r="B33" s="244"/>
      <c r="C33" s="244"/>
      <c r="D33" s="244"/>
      <c r="E33" s="244"/>
      <c r="F33" s="244"/>
      <c r="G33" s="1131" t="s">
        <v>489</v>
      </c>
      <c r="H33" s="1132"/>
      <c r="I33" s="1132"/>
      <c r="J33" s="1133"/>
      <c r="K33" s="294" t="s">
        <v>475</v>
      </c>
      <c r="L33" s="294" t="s">
        <v>475</v>
      </c>
      <c r="M33" s="295" t="s">
        <v>475</v>
      </c>
      <c r="N33" s="296" t="s">
        <v>475</v>
      </c>
    </row>
    <row r="34" spans="1:16" ht="27" customHeight="1" x14ac:dyDescent="0.15">
      <c r="A34" s="248"/>
      <c r="B34" s="244"/>
      <c r="C34" s="244"/>
      <c r="D34" s="244"/>
      <c r="E34" s="244"/>
      <c r="F34" s="244"/>
      <c r="G34" s="1131" t="s">
        <v>490</v>
      </c>
      <c r="H34" s="1132"/>
      <c r="I34" s="1132"/>
      <c r="J34" s="1133"/>
      <c r="K34" s="294" t="s">
        <v>475</v>
      </c>
      <c r="L34" s="294" t="s">
        <v>475</v>
      </c>
      <c r="M34" s="295">
        <v>41</v>
      </c>
      <c r="N34" s="296" t="s">
        <v>475</v>
      </c>
    </row>
    <row r="35" spans="1:16" ht="27" customHeight="1" x14ac:dyDescent="0.15">
      <c r="A35" s="248"/>
      <c r="B35" s="244"/>
      <c r="C35" s="244"/>
      <c r="D35" s="244"/>
      <c r="E35" s="244"/>
      <c r="F35" s="244"/>
      <c r="G35" s="1131" t="s">
        <v>491</v>
      </c>
      <c r="H35" s="1132"/>
      <c r="I35" s="1132"/>
      <c r="J35" s="1133"/>
      <c r="K35" s="294">
        <v>174149</v>
      </c>
      <c r="L35" s="294">
        <v>38249</v>
      </c>
      <c r="M35" s="295">
        <v>31555</v>
      </c>
      <c r="N35" s="296">
        <v>21.2</v>
      </c>
    </row>
    <row r="36" spans="1:16" ht="27" customHeight="1" x14ac:dyDescent="0.15">
      <c r="A36" s="248"/>
      <c r="B36" s="244"/>
      <c r="C36" s="244"/>
      <c r="D36" s="244"/>
      <c r="E36" s="244"/>
      <c r="F36" s="244"/>
      <c r="G36" s="1131" t="s">
        <v>492</v>
      </c>
      <c r="H36" s="1132"/>
      <c r="I36" s="1132"/>
      <c r="J36" s="1133"/>
      <c r="K36" s="294">
        <v>13066</v>
      </c>
      <c r="L36" s="294">
        <v>2870</v>
      </c>
      <c r="M36" s="295">
        <v>5720</v>
      </c>
      <c r="N36" s="296">
        <v>-49.8</v>
      </c>
    </row>
    <row r="37" spans="1:16" ht="13.5" customHeight="1" x14ac:dyDescent="0.15">
      <c r="A37" s="248"/>
      <c r="B37" s="244"/>
      <c r="C37" s="244"/>
      <c r="D37" s="244"/>
      <c r="E37" s="244"/>
      <c r="F37" s="244"/>
      <c r="G37" s="1131" t="s">
        <v>493</v>
      </c>
      <c r="H37" s="1132"/>
      <c r="I37" s="1132"/>
      <c r="J37" s="1133"/>
      <c r="K37" s="294">
        <v>2828</v>
      </c>
      <c r="L37" s="294">
        <v>621</v>
      </c>
      <c r="M37" s="295">
        <v>1648</v>
      </c>
      <c r="N37" s="296">
        <v>-62.3</v>
      </c>
    </row>
    <row r="38" spans="1:16" ht="27" customHeight="1" x14ac:dyDescent="0.15">
      <c r="A38" s="248"/>
      <c r="B38" s="244"/>
      <c r="C38" s="244"/>
      <c r="D38" s="244"/>
      <c r="E38" s="244"/>
      <c r="F38" s="244"/>
      <c r="G38" s="1134" t="s">
        <v>494</v>
      </c>
      <c r="H38" s="1135"/>
      <c r="I38" s="1135"/>
      <c r="J38" s="1136"/>
      <c r="K38" s="297" t="s">
        <v>475</v>
      </c>
      <c r="L38" s="297" t="s">
        <v>475</v>
      </c>
      <c r="M38" s="298">
        <v>64</v>
      </c>
      <c r="N38" s="299" t="s">
        <v>475</v>
      </c>
      <c r="O38" s="293"/>
    </row>
    <row r="39" spans="1:16" x14ac:dyDescent="0.15">
      <c r="A39" s="248"/>
      <c r="B39" s="244"/>
      <c r="C39" s="244"/>
      <c r="D39" s="244"/>
      <c r="E39" s="244"/>
      <c r="F39" s="244"/>
      <c r="G39" s="1134" t="s">
        <v>495</v>
      </c>
      <c r="H39" s="1135"/>
      <c r="I39" s="1135"/>
      <c r="J39" s="1136"/>
      <c r="K39" s="300">
        <v>-32753</v>
      </c>
      <c r="L39" s="300">
        <v>-7194</v>
      </c>
      <c r="M39" s="301">
        <v>-9298</v>
      </c>
      <c r="N39" s="302">
        <v>-22.6</v>
      </c>
      <c r="O39" s="293"/>
    </row>
    <row r="40" spans="1:16" ht="27" customHeight="1" x14ac:dyDescent="0.15">
      <c r="A40" s="248"/>
      <c r="B40" s="244"/>
      <c r="C40" s="244"/>
      <c r="D40" s="244"/>
      <c r="E40" s="244"/>
      <c r="F40" s="244"/>
      <c r="G40" s="1131" t="s">
        <v>496</v>
      </c>
      <c r="H40" s="1132"/>
      <c r="I40" s="1132"/>
      <c r="J40" s="1133"/>
      <c r="K40" s="300">
        <v>-486603</v>
      </c>
      <c r="L40" s="300">
        <v>-106875</v>
      </c>
      <c r="M40" s="301">
        <v>-121787</v>
      </c>
      <c r="N40" s="302">
        <v>-12.2</v>
      </c>
      <c r="O40" s="293"/>
    </row>
    <row r="41" spans="1:16" x14ac:dyDescent="0.15">
      <c r="A41" s="248"/>
      <c r="B41" s="244"/>
      <c r="C41" s="244"/>
      <c r="D41" s="244"/>
      <c r="E41" s="244"/>
      <c r="F41" s="244"/>
      <c r="G41" s="1137" t="s">
        <v>279</v>
      </c>
      <c r="H41" s="1138"/>
      <c r="I41" s="1138"/>
      <c r="J41" s="1139"/>
      <c r="K41" s="294">
        <v>135798</v>
      </c>
      <c r="L41" s="300">
        <v>29826</v>
      </c>
      <c r="M41" s="301">
        <v>39554</v>
      </c>
      <c r="N41" s="302">
        <v>-24.6</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6" t="s">
        <v>466</v>
      </c>
      <c r="J49" s="1128" t="s">
        <v>500</v>
      </c>
      <c r="K49" s="1129"/>
      <c r="L49" s="1129"/>
      <c r="M49" s="1129"/>
      <c r="N49" s="1130"/>
    </row>
    <row r="50" spans="1:14" x14ac:dyDescent="0.15">
      <c r="A50" s="248"/>
      <c r="B50" s="244"/>
      <c r="C50" s="244"/>
      <c r="D50" s="244"/>
      <c r="E50" s="244"/>
      <c r="F50" s="244"/>
      <c r="G50" s="312"/>
      <c r="H50" s="313"/>
      <c r="I50" s="1127"/>
      <c r="J50" s="314" t="s">
        <v>501</v>
      </c>
      <c r="K50" s="315" t="s">
        <v>502</v>
      </c>
      <c r="L50" s="316" t="s">
        <v>503</v>
      </c>
      <c r="M50" s="317" t="s">
        <v>504</v>
      </c>
      <c r="N50" s="318" t="s">
        <v>505</v>
      </c>
    </row>
    <row r="51" spans="1:14" x14ac:dyDescent="0.15">
      <c r="A51" s="248"/>
      <c r="B51" s="244"/>
      <c r="C51" s="244"/>
      <c r="D51" s="244"/>
      <c r="E51" s="244"/>
      <c r="F51" s="244"/>
      <c r="G51" s="310" t="s">
        <v>506</v>
      </c>
      <c r="H51" s="311"/>
      <c r="I51" s="319">
        <v>772808</v>
      </c>
      <c r="J51" s="320">
        <v>160567</v>
      </c>
      <c r="K51" s="321">
        <v>-30.2</v>
      </c>
      <c r="L51" s="322">
        <v>133616</v>
      </c>
      <c r="M51" s="323">
        <v>21.6</v>
      </c>
      <c r="N51" s="324">
        <v>-51.8</v>
      </c>
    </row>
    <row r="52" spans="1:14" x14ac:dyDescent="0.15">
      <c r="A52" s="248"/>
      <c r="B52" s="244"/>
      <c r="C52" s="244"/>
      <c r="D52" s="244"/>
      <c r="E52" s="244"/>
      <c r="F52" s="244"/>
      <c r="G52" s="325"/>
      <c r="H52" s="326" t="s">
        <v>507</v>
      </c>
      <c r="I52" s="327">
        <v>409489</v>
      </c>
      <c r="J52" s="328">
        <v>85080</v>
      </c>
      <c r="K52" s="329">
        <v>-15.8</v>
      </c>
      <c r="L52" s="330">
        <v>57933</v>
      </c>
      <c r="M52" s="331">
        <v>-10.7</v>
      </c>
      <c r="N52" s="332">
        <v>-5.0999999999999996</v>
      </c>
    </row>
    <row r="53" spans="1:14" x14ac:dyDescent="0.15">
      <c r="A53" s="248"/>
      <c r="B53" s="244"/>
      <c r="C53" s="244"/>
      <c r="D53" s="244"/>
      <c r="E53" s="244"/>
      <c r="F53" s="244"/>
      <c r="G53" s="310" t="s">
        <v>508</v>
      </c>
      <c r="H53" s="311"/>
      <c r="I53" s="319">
        <v>682726</v>
      </c>
      <c r="J53" s="320">
        <v>144126</v>
      </c>
      <c r="K53" s="321">
        <v>-10.199999999999999</v>
      </c>
      <c r="L53" s="322">
        <v>203567</v>
      </c>
      <c r="M53" s="323">
        <v>52.4</v>
      </c>
      <c r="N53" s="324">
        <v>-62.6</v>
      </c>
    </row>
    <row r="54" spans="1:14" x14ac:dyDescent="0.15">
      <c r="A54" s="248"/>
      <c r="B54" s="244"/>
      <c r="C54" s="244"/>
      <c r="D54" s="244"/>
      <c r="E54" s="244"/>
      <c r="F54" s="244"/>
      <c r="G54" s="325"/>
      <c r="H54" s="326" t="s">
        <v>507</v>
      </c>
      <c r="I54" s="327">
        <v>266441</v>
      </c>
      <c r="J54" s="328">
        <v>56247</v>
      </c>
      <c r="K54" s="329">
        <v>-33.9</v>
      </c>
      <c r="L54" s="330">
        <v>121137</v>
      </c>
      <c r="M54" s="331">
        <v>109.1</v>
      </c>
      <c r="N54" s="332">
        <v>-143</v>
      </c>
    </row>
    <row r="55" spans="1:14" x14ac:dyDescent="0.15">
      <c r="A55" s="248"/>
      <c r="B55" s="244"/>
      <c r="C55" s="244"/>
      <c r="D55" s="244"/>
      <c r="E55" s="244"/>
      <c r="F55" s="244"/>
      <c r="G55" s="310" t="s">
        <v>509</v>
      </c>
      <c r="H55" s="311"/>
      <c r="I55" s="319">
        <v>429542</v>
      </c>
      <c r="J55" s="320">
        <v>91685</v>
      </c>
      <c r="K55" s="321">
        <v>-36.4</v>
      </c>
      <c r="L55" s="322">
        <v>185018</v>
      </c>
      <c r="M55" s="323">
        <v>-9.1</v>
      </c>
      <c r="N55" s="324">
        <v>-27.3</v>
      </c>
    </row>
    <row r="56" spans="1:14" x14ac:dyDescent="0.15">
      <c r="A56" s="248"/>
      <c r="B56" s="244"/>
      <c r="C56" s="244"/>
      <c r="D56" s="244"/>
      <c r="E56" s="244"/>
      <c r="F56" s="244"/>
      <c r="G56" s="325"/>
      <c r="H56" s="326" t="s">
        <v>507</v>
      </c>
      <c r="I56" s="327">
        <v>297158</v>
      </c>
      <c r="J56" s="328">
        <v>63428</v>
      </c>
      <c r="K56" s="329">
        <v>12.8</v>
      </c>
      <c r="L56" s="330">
        <v>95064</v>
      </c>
      <c r="M56" s="331">
        <v>-21.5</v>
      </c>
      <c r="N56" s="332">
        <v>34.299999999999997</v>
      </c>
    </row>
    <row r="57" spans="1:14" x14ac:dyDescent="0.15">
      <c r="A57" s="248"/>
      <c r="B57" s="244"/>
      <c r="C57" s="244"/>
      <c r="D57" s="244"/>
      <c r="E57" s="244"/>
      <c r="F57" s="244"/>
      <c r="G57" s="310" t="s">
        <v>510</v>
      </c>
      <c r="H57" s="311"/>
      <c r="I57" s="319">
        <v>685984</v>
      </c>
      <c r="J57" s="320">
        <v>147112</v>
      </c>
      <c r="K57" s="321">
        <v>60.5</v>
      </c>
      <c r="L57" s="322">
        <v>238802</v>
      </c>
      <c r="M57" s="323">
        <v>29.1</v>
      </c>
      <c r="N57" s="324">
        <v>31.4</v>
      </c>
    </row>
    <row r="58" spans="1:14" x14ac:dyDescent="0.15">
      <c r="A58" s="248"/>
      <c r="B58" s="244"/>
      <c r="C58" s="244"/>
      <c r="D58" s="244"/>
      <c r="E58" s="244"/>
      <c r="F58" s="244"/>
      <c r="G58" s="325"/>
      <c r="H58" s="326" t="s">
        <v>507</v>
      </c>
      <c r="I58" s="327">
        <v>450303</v>
      </c>
      <c r="J58" s="328">
        <v>96569</v>
      </c>
      <c r="K58" s="329">
        <v>52.2</v>
      </c>
      <c r="L58" s="330">
        <v>128562</v>
      </c>
      <c r="M58" s="331">
        <v>35.200000000000003</v>
      </c>
      <c r="N58" s="332">
        <v>17</v>
      </c>
    </row>
    <row r="59" spans="1:14" x14ac:dyDescent="0.15">
      <c r="A59" s="248"/>
      <c r="B59" s="244"/>
      <c r="C59" s="244"/>
      <c r="D59" s="244"/>
      <c r="E59" s="244"/>
      <c r="F59" s="244"/>
      <c r="G59" s="310" t="s">
        <v>511</v>
      </c>
      <c r="H59" s="311"/>
      <c r="I59" s="319">
        <v>631878</v>
      </c>
      <c r="J59" s="320">
        <v>138783</v>
      </c>
      <c r="K59" s="321">
        <v>-5.7</v>
      </c>
      <c r="L59" s="322">
        <v>288550</v>
      </c>
      <c r="M59" s="323">
        <v>20.8</v>
      </c>
      <c r="N59" s="324">
        <v>-26.5</v>
      </c>
    </row>
    <row r="60" spans="1:14" x14ac:dyDescent="0.15">
      <c r="A60" s="248"/>
      <c r="B60" s="244"/>
      <c r="C60" s="244"/>
      <c r="D60" s="244"/>
      <c r="E60" s="244"/>
      <c r="F60" s="244"/>
      <c r="G60" s="325"/>
      <c r="H60" s="326" t="s">
        <v>507</v>
      </c>
      <c r="I60" s="333">
        <v>411465</v>
      </c>
      <c r="J60" s="328">
        <v>90372</v>
      </c>
      <c r="K60" s="329">
        <v>-6.4</v>
      </c>
      <c r="L60" s="330">
        <v>141525</v>
      </c>
      <c r="M60" s="331">
        <v>10.1</v>
      </c>
      <c r="N60" s="332">
        <v>-16.5</v>
      </c>
    </row>
    <row r="61" spans="1:14" x14ac:dyDescent="0.15">
      <c r="A61" s="248"/>
      <c r="B61" s="244"/>
      <c r="C61" s="244"/>
      <c r="D61" s="244"/>
      <c r="E61" s="244"/>
      <c r="F61" s="244"/>
      <c r="G61" s="310" t="s">
        <v>512</v>
      </c>
      <c r="H61" s="334"/>
      <c r="I61" s="335">
        <v>640588</v>
      </c>
      <c r="J61" s="336">
        <v>136455</v>
      </c>
      <c r="K61" s="337">
        <v>-4.4000000000000004</v>
      </c>
      <c r="L61" s="338">
        <v>209911</v>
      </c>
      <c r="M61" s="339">
        <v>23</v>
      </c>
      <c r="N61" s="324">
        <v>-27.4</v>
      </c>
    </row>
    <row r="62" spans="1:14" x14ac:dyDescent="0.15">
      <c r="A62" s="248"/>
      <c r="B62" s="244"/>
      <c r="C62" s="244"/>
      <c r="D62" s="244"/>
      <c r="E62" s="244"/>
      <c r="F62" s="244"/>
      <c r="G62" s="325"/>
      <c r="H62" s="326" t="s">
        <v>507</v>
      </c>
      <c r="I62" s="327">
        <v>366971</v>
      </c>
      <c r="J62" s="328">
        <v>78339</v>
      </c>
      <c r="K62" s="329">
        <v>1.8</v>
      </c>
      <c r="L62" s="330">
        <v>108844</v>
      </c>
      <c r="M62" s="331">
        <v>24.4</v>
      </c>
      <c r="N62" s="332">
        <v>-22.6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topLeftCell="A25"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40" t="s">
        <v>3</v>
      </c>
      <c r="D47" s="1140"/>
      <c r="E47" s="1141"/>
      <c r="F47" s="11">
        <v>18.25</v>
      </c>
      <c r="G47" s="12">
        <v>23.21</v>
      </c>
      <c r="H47" s="12">
        <v>23.56</v>
      </c>
      <c r="I47" s="12">
        <v>25.01</v>
      </c>
      <c r="J47" s="13">
        <v>27.37</v>
      </c>
    </row>
    <row r="48" spans="2:10" ht="57.75" customHeight="1" x14ac:dyDescent="0.15">
      <c r="B48" s="14"/>
      <c r="C48" s="1142" t="s">
        <v>4</v>
      </c>
      <c r="D48" s="1142"/>
      <c r="E48" s="1143"/>
      <c r="F48" s="15">
        <v>2.69</v>
      </c>
      <c r="G48" s="16">
        <v>2.8</v>
      </c>
      <c r="H48" s="16">
        <v>2.63</v>
      </c>
      <c r="I48" s="16">
        <v>2.87</v>
      </c>
      <c r="J48" s="17">
        <v>3.25</v>
      </c>
    </row>
    <row r="49" spans="2:10" ht="57.75" customHeight="1" thickBot="1" x14ac:dyDescent="0.2">
      <c r="B49" s="18"/>
      <c r="C49" s="1144" t="s">
        <v>5</v>
      </c>
      <c r="D49" s="1144"/>
      <c r="E49" s="1145"/>
      <c r="F49" s="19">
        <v>4.68</v>
      </c>
      <c r="G49" s="20">
        <v>3.15</v>
      </c>
      <c r="H49" s="20" t="s">
        <v>519</v>
      </c>
      <c r="I49" s="20">
        <v>2.64</v>
      </c>
      <c r="J49" s="21">
        <v>1.19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topLeftCell="A7"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2" t="s">
        <v>520</v>
      </c>
      <c r="D34" s="1152"/>
      <c r="E34" s="1153"/>
      <c r="F34" s="32">
        <v>2.68</v>
      </c>
      <c r="G34" s="33">
        <v>2.79</v>
      </c>
      <c r="H34" s="33">
        <v>2.63</v>
      </c>
      <c r="I34" s="33">
        <v>2.86</v>
      </c>
      <c r="J34" s="34">
        <v>3.24</v>
      </c>
      <c r="K34" s="22"/>
      <c r="L34" s="22"/>
      <c r="M34" s="22"/>
      <c r="N34" s="22"/>
      <c r="O34" s="22"/>
      <c r="P34" s="22"/>
    </row>
    <row r="35" spans="1:16" ht="39" customHeight="1" x14ac:dyDescent="0.15">
      <c r="A35" s="22"/>
      <c r="B35" s="35"/>
      <c r="C35" s="1146" t="s">
        <v>521</v>
      </c>
      <c r="D35" s="1147"/>
      <c r="E35" s="1148"/>
      <c r="F35" s="36">
        <v>1.56</v>
      </c>
      <c r="G35" s="37">
        <v>1.93</v>
      </c>
      <c r="H35" s="37">
        <v>1.72</v>
      </c>
      <c r="I35" s="37">
        <v>2.08</v>
      </c>
      <c r="J35" s="38">
        <v>1.17</v>
      </c>
      <c r="K35" s="22"/>
      <c r="L35" s="22"/>
      <c r="M35" s="22"/>
      <c r="N35" s="22"/>
      <c r="O35" s="22"/>
      <c r="P35" s="22"/>
    </row>
    <row r="36" spans="1:16" ht="39" customHeight="1" x14ac:dyDescent="0.15">
      <c r="A36" s="22"/>
      <c r="B36" s="35"/>
      <c r="C36" s="1146" t="s">
        <v>522</v>
      </c>
      <c r="D36" s="1147"/>
      <c r="E36" s="1148"/>
      <c r="F36" s="36">
        <v>0.02</v>
      </c>
      <c r="G36" s="37">
        <v>0.03</v>
      </c>
      <c r="H36" s="37">
        <v>0.06</v>
      </c>
      <c r="I36" s="37">
        <v>0.22</v>
      </c>
      <c r="J36" s="38">
        <v>7.0000000000000007E-2</v>
      </c>
      <c r="K36" s="22"/>
      <c r="L36" s="22"/>
      <c r="M36" s="22"/>
      <c r="N36" s="22"/>
      <c r="O36" s="22"/>
      <c r="P36" s="22"/>
    </row>
    <row r="37" spans="1:16" ht="39" customHeight="1" x14ac:dyDescent="0.15">
      <c r="A37" s="22"/>
      <c r="B37" s="35"/>
      <c r="C37" s="1146" t="s">
        <v>523</v>
      </c>
      <c r="D37" s="1147"/>
      <c r="E37" s="1148"/>
      <c r="F37" s="36">
        <v>0.03</v>
      </c>
      <c r="G37" s="37">
        <v>0.05</v>
      </c>
      <c r="H37" s="37">
        <v>0.05</v>
      </c>
      <c r="I37" s="37">
        <v>7.0000000000000007E-2</v>
      </c>
      <c r="J37" s="38">
        <v>7.0000000000000007E-2</v>
      </c>
      <c r="K37" s="22"/>
      <c r="L37" s="22"/>
      <c r="M37" s="22"/>
      <c r="N37" s="22"/>
      <c r="O37" s="22"/>
      <c r="P37" s="22"/>
    </row>
    <row r="38" spans="1:16" ht="39" customHeight="1" x14ac:dyDescent="0.15">
      <c r="A38" s="22"/>
      <c r="B38" s="35"/>
      <c r="C38" s="1146" t="s">
        <v>524</v>
      </c>
      <c r="D38" s="1147"/>
      <c r="E38" s="1148"/>
      <c r="F38" s="36">
        <v>0.04</v>
      </c>
      <c r="G38" s="37">
        <v>0.02</v>
      </c>
      <c r="H38" s="37">
        <v>0.02</v>
      </c>
      <c r="I38" s="37">
        <v>0.11</v>
      </c>
      <c r="J38" s="38">
        <v>0.02</v>
      </c>
      <c r="K38" s="22"/>
      <c r="L38" s="22"/>
      <c r="M38" s="22"/>
      <c r="N38" s="22"/>
      <c r="O38" s="22"/>
      <c r="P38" s="22"/>
    </row>
    <row r="39" spans="1:16" ht="39" customHeight="1" x14ac:dyDescent="0.15">
      <c r="A39" s="22"/>
      <c r="B39" s="35"/>
      <c r="C39" s="1146" t="s">
        <v>525</v>
      </c>
      <c r="D39" s="1147"/>
      <c r="E39" s="1148"/>
      <c r="F39" s="36">
        <v>0</v>
      </c>
      <c r="G39" s="37">
        <v>0.02</v>
      </c>
      <c r="H39" s="37">
        <v>0.01</v>
      </c>
      <c r="I39" s="37">
        <v>0.04</v>
      </c>
      <c r="J39" s="38">
        <v>0.02</v>
      </c>
      <c r="K39" s="22"/>
      <c r="L39" s="22"/>
      <c r="M39" s="22"/>
      <c r="N39" s="22"/>
      <c r="O39" s="22"/>
      <c r="P39" s="22"/>
    </row>
    <row r="40" spans="1:16" ht="39" customHeight="1" x14ac:dyDescent="0.15">
      <c r="A40" s="22"/>
      <c r="B40" s="35"/>
      <c r="C40" s="1146" t="s">
        <v>526</v>
      </c>
      <c r="D40" s="1147"/>
      <c r="E40" s="1148"/>
      <c r="F40" s="36">
        <v>0.06</v>
      </c>
      <c r="G40" s="37">
        <v>0.15</v>
      </c>
      <c r="H40" s="37">
        <v>0.08</v>
      </c>
      <c r="I40" s="37">
        <v>0.17</v>
      </c>
      <c r="J40" s="38">
        <v>0.02</v>
      </c>
      <c r="K40" s="22"/>
      <c r="L40" s="22"/>
      <c r="M40" s="22"/>
      <c r="N40" s="22"/>
      <c r="O40" s="22"/>
      <c r="P40" s="22"/>
    </row>
    <row r="41" spans="1:16" ht="39" customHeight="1" x14ac:dyDescent="0.15">
      <c r="A41" s="22"/>
      <c r="B41" s="35"/>
      <c r="C41" s="1146" t="s">
        <v>527</v>
      </c>
      <c r="D41" s="1147"/>
      <c r="E41" s="1148"/>
      <c r="F41" s="36">
        <v>0.01</v>
      </c>
      <c r="G41" s="37">
        <v>0.02</v>
      </c>
      <c r="H41" s="37">
        <v>0.01</v>
      </c>
      <c r="I41" s="37">
        <v>0.01</v>
      </c>
      <c r="J41" s="38">
        <v>0.01</v>
      </c>
      <c r="K41" s="22"/>
      <c r="L41" s="22"/>
      <c r="M41" s="22"/>
      <c r="N41" s="22"/>
      <c r="O41" s="22"/>
      <c r="P41" s="22"/>
    </row>
    <row r="42" spans="1:16" ht="39" customHeight="1" x14ac:dyDescent="0.15">
      <c r="A42" s="22"/>
      <c r="B42" s="39"/>
      <c r="C42" s="1146" t="s">
        <v>528</v>
      </c>
      <c r="D42" s="1147"/>
      <c r="E42" s="1148"/>
      <c r="F42" s="36" t="s">
        <v>475</v>
      </c>
      <c r="G42" s="37" t="s">
        <v>475</v>
      </c>
      <c r="H42" s="37" t="s">
        <v>475</v>
      </c>
      <c r="I42" s="37" t="s">
        <v>475</v>
      </c>
      <c r="J42" s="38" t="s">
        <v>475</v>
      </c>
      <c r="K42" s="22"/>
      <c r="L42" s="22"/>
      <c r="M42" s="22"/>
      <c r="N42" s="22"/>
      <c r="O42" s="22"/>
      <c r="P42" s="22"/>
    </row>
    <row r="43" spans="1:16" ht="39" customHeight="1" thickBot="1" x14ac:dyDescent="0.2">
      <c r="A43" s="22"/>
      <c r="B43" s="40"/>
      <c r="C43" s="1149" t="s">
        <v>529</v>
      </c>
      <c r="D43" s="1150"/>
      <c r="E43" s="1151"/>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topLeftCell="E2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623</v>
      </c>
      <c r="L45" s="60">
        <v>600</v>
      </c>
      <c r="M45" s="60">
        <v>552</v>
      </c>
      <c r="N45" s="60">
        <v>519</v>
      </c>
      <c r="O45" s="61">
        <v>465</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x14ac:dyDescent="0.15">
      <c r="A48" s="48"/>
      <c r="B48" s="1164"/>
      <c r="C48" s="1165"/>
      <c r="D48" s="62"/>
      <c r="E48" s="1156" t="s">
        <v>15</v>
      </c>
      <c r="F48" s="1156"/>
      <c r="G48" s="1156"/>
      <c r="H48" s="1156"/>
      <c r="I48" s="1156"/>
      <c r="J48" s="1157"/>
      <c r="K48" s="63">
        <v>181</v>
      </c>
      <c r="L48" s="64">
        <v>187</v>
      </c>
      <c r="M48" s="64">
        <v>186</v>
      </c>
      <c r="N48" s="64">
        <v>171</v>
      </c>
      <c r="O48" s="65">
        <v>174</v>
      </c>
      <c r="P48" s="48"/>
      <c r="Q48" s="48"/>
      <c r="R48" s="48"/>
      <c r="S48" s="48"/>
      <c r="T48" s="48"/>
      <c r="U48" s="48"/>
    </row>
    <row r="49" spans="1:21" ht="30.75" customHeight="1" x14ac:dyDescent="0.15">
      <c r="A49" s="48"/>
      <c r="B49" s="1164"/>
      <c r="C49" s="1165"/>
      <c r="D49" s="62"/>
      <c r="E49" s="1156" t="s">
        <v>16</v>
      </c>
      <c r="F49" s="1156"/>
      <c r="G49" s="1156"/>
      <c r="H49" s="1156"/>
      <c r="I49" s="1156"/>
      <c r="J49" s="1157"/>
      <c r="K49" s="63">
        <v>26</v>
      </c>
      <c r="L49" s="64">
        <v>21</v>
      </c>
      <c r="M49" s="64">
        <v>16</v>
      </c>
      <c r="N49" s="64">
        <v>12</v>
      </c>
      <c r="O49" s="65">
        <v>13</v>
      </c>
      <c r="P49" s="48"/>
      <c r="Q49" s="48"/>
      <c r="R49" s="48"/>
      <c r="S49" s="48"/>
      <c r="T49" s="48"/>
      <c r="U49" s="48"/>
    </row>
    <row r="50" spans="1:21" ht="30.75" customHeight="1" x14ac:dyDescent="0.15">
      <c r="A50" s="48"/>
      <c r="B50" s="1164"/>
      <c r="C50" s="1165"/>
      <c r="D50" s="62"/>
      <c r="E50" s="1156" t="s">
        <v>17</v>
      </c>
      <c r="F50" s="1156"/>
      <c r="G50" s="1156"/>
      <c r="H50" s="1156"/>
      <c r="I50" s="1156"/>
      <c r="J50" s="1157"/>
      <c r="K50" s="63">
        <v>36</v>
      </c>
      <c r="L50" s="64">
        <v>7</v>
      </c>
      <c r="M50" s="64">
        <v>5</v>
      </c>
      <c r="N50" s="64">
        <v>3</v>
      </c>
      <c r="O50" s="65">
        <v>3</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475</v>
      </c>
      <c r="L51" s="64" t="s">
        <v>475</v>
      </c>
      <c r="M51" s="64" t="s">
        <v>475</v>
      </c>
      <c r="N51" s="64" t="s">
        <v>475</v>
      </c>
      <c r="O51" s="65" t="s">
        <v>475</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601</v>
      </c>
      <c r="L52" s="64">
        <v>592</v>
      </c>
      <c r="M52" s="64">
        <v>562</v>
      </c>
      <c r="N52" s="64">
        <v>545</v>
      </c>
      <c r="O52" s="65">
        <v>519</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265</v>
      </c>
      <c r="L53" s="69">
        <v>223</v>
      </c>
      <c r="M53" s="69">
        <v>197</v>
      </c>
      <c r="N53" s="69">
        <v>160</v>
      </c>
      <c r="O53" s="70">
        <v>136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topLeftCell="H28"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70" t="s">
        <v>24</v>
      </c>
      <c r="C41" s="1171"/>
      <c r="D41" s="81"/>
      <c r="E41" s="1176" t="s">
        <v>25</v>
      </c>
      <c r="F41" s="1176"/>
      <c r="G41" s="1176"/>
      <c r="H41" s="1177"/>
      <c r="I41" s="82">
        <v>4833</v>
      </c>
      <c r="J41" s="83">
        <v>4586</v>
      </c>
      <c r="K41" s="83">
        <v>4300</v>
      </c>
      <c r="L41" s="83">
        <v>4039</v>
      </c>
      <c r="M41" s="84">
        <v>3837</v>
      </c>
    </row>
    <row r="42" spans="2:13" ht="27.75" customHeight="1" x14ac:dyDescent="0.15">
      <c r="B42" s="1172"/>
      <c r="C42" s="1173"/>
      <c r="D42" s="85"/>
      <c r="E42" s="1178" t="s">
        <v>26</v>
      </c>
      <c r="F42" s="1178"/>
      <c r="G42" s="1178"/>
      <c r="H42" s="1179"/>
      <c r="I42" s="86">
        <v>23</v>
      </c>
      <c r="J42" s="87">
        <v>13</v>
      </c>
      <c r="K42" s="87">
        <v>9</v>
      </c>
      <c r="L42" s="87">
        <v>5</v>
      </c>
      <c r="M42" s="88">
        <v>3</v>
      </c>
    </row>
    <row r="43" spans="2:13" ht="27.75" customHeight="1" x14ac:dyDescent="0.15">
      <c r="B43" s="1172"/>
      <c r="C43" s="1173"/>
      <c r="D43" s="85"/>
      <c r="E43" s="1178" t="s">
        <v>27</v>
      </c>
      <c r="F43" s="1178"/>
      <c r="G43" s="1178"/>
      <c r="H43" s="1179"/>
      <c r="I43" s="86">
        <v>2502</v>
      </c>
      <c r="J43" s="87">
        <v>2368</v>
      </c>
      <c r="K43" s="87">
        <v>2302</v>
      </c>
      <c r="L43" s="87">
        <v>2180</v>
      </c>
      <c r="M43" s="88">
        <v>2081</v>
      </c>
    </row>
    <row r="44" spans="2:13" ht="27.75" customHeight="1" x14ac:dyDescent="0.15">
      <c r="B44" s="1172"/>
      <c r="C44" s="1173"/>
      <c r="D44" s="85"/>
      <c r="E44" s="1178" t="s">
        <v>28</v>
      </c>
      <c r="F44" s="1178"/>
      <c r="G44" s="1178"/>
      <c r="H44" s="1179"/>
      <c r="I44" s="86">
        <v>115</v>
      </c>
      <c r="J44" s="87">
        <v>96</v>
      </c>
      <c r="K44" s="87">
        <v>83</v>
      </c>
      <c r="L44" s="87">
        <v>104</v>
      </c>
      <c r="M44" s="88">
        <v>92</v>
      </c>
    </row>
    <row r="45" spans="2:13" ht="27.75" customHeight="1" x14ac:dyDescent="0.15">
      <c r="B45" s="1172"/>
      <c r="C45" s="1173"/>
      <c r="D45" s="85"/>
      <c r="E45" s="1178" t="s">
        <v>29</v>
      </c>
      <c r="F45" s="1178"/>
      <c r="G45" s="1178"/>
      <c r="H45" s="1179"/>
      <c r="I45" s="86">
        <v>897</v>
      </c>
      <c r="J45" s="87">
        <v>867</v>
      </c>
      <c r="K45" s="87">
        <v>873</v>
      </c>
      <c r="L45" s="87">
        <v>910</v>
      </c>
      <c r="M45" s="88">
        <v>875</v>
      </c>
    </row>
    <row r="46" spans="2:13" ht="27.75" customHeight="1" x14ac:dyDescent="0.15">
      <c r="B46" s="1172"/>
      <c r="C46" s="1173"/>
      <c r="D46" s="85"/>
      <c r="E46" s="1178" t="s">
        <v>30</v>
      </c>
      <c r="F46" s="1178"/>
      <c r="G46" s="1178"/>
      <c r="H46" s="1179"/>
      <c r="I46" s="86" t="s">
        <v>475</v>
      </c>
      <c r="J46" s="87" t="s">
        <v>475</v>
      </c>
      <c r="K46" s="87" t="s">
        <v>475</v>
      </c>
      <c r="L46" s="87" t="s">
        <v>475</v>
      </c>
      <c r="M46" s="88" t="s">
        <v>475</v>
      </c>
    </row>
    <row r="47" spans="2:13" ht="27.75" customHeight="1" x14ac:dyDescent="0.15">
      <c r="B47" s="1172"/>
      <c r="C47" s="1173"/>
      <c r="D47" s="85"/>
      <c r="E47" s="1178" t="s">
        <v>31</v>
      </c>
      <c r="F47" s="1178"/>
      <c r="G47" s="1178"/>
      <c r="H47" s="1179"/>
      <c r="I47" s="86" t="s">
        <v>475</v>
      </c>
      <c r="J47" s="87" t="s">
        <v>475</v>
      </c>
      <c r="K47" s="87" t="s">
        <v>475</v>
      </c>
      <c r="L47" s="87" t="s">
        <v>475</v>
      </c>
      <c r="M47" s="88" t="s">
        <v>475</v>
      </c>
    </row>
    <row r="48" spans="2:13" ht="27.75" customHeight="1" x14ac:dyDescent="0.15">
      <c r="B48" s="1174"/>
      <c r="C48" s="1175"/>
      <c r="D48" s="85"/>
      <c r="E48" s="1178" t="s">
        <v>32</v>
      </c>
      <c r="F48" s="1178"/>
      <c r="G48" s="1178"/>
      <c r="H48" s="1179"/>
      <c r="I48" s="86" t="s">
        <v>475</v>
      </c>
      <c r="J48" s="87" t="s">
        <v>475</v>
      </c>
      <c r="K48" s="87" t="s">
        <v>475</v>
      </c>
      <c r="L48" s="87" t="s">
        <v>475</v>
      </c>
      <c r="M48" s="88" t="s">
        <v>475</v>
      </c>
    </row>
    <row r="49" spans="2:13" ht="27.75" customHeight="1" x14ac:dyDescent="0.15">
      <c r="B49" s="1180" t="s">
        <v>33</v>
      </c>
      <c r="C49" s="1181"/>
      <c r="D49" s="89"/>
      <c r="E49" s="1178" t="s">
        <v>34</v>
      </c>
      <c r="F49" s="1178"/>
      <c r="G49" s="1178"/>
      <c r="H49" s="1179"/>
      <c r="I49" s="86">
        <v>1196</v>
      </c>
      <c r="J49" s="87">
        <v>1362</v>
      </c>
      <c r="K49" s="87">
        <v>1590</v>
      </c>
      <c r="L49" s="87">
        <v>1620</v>
      </c>
      <c r="M49" s="88">
        <v>1671</v>
      </c>
    </row>
    <row r="50" spans="2:13" ht="27.75" customHeight="1" x14ac:dyDescent="0.15">
      <c r="B50" s="1172"/>
      <c r="C50" s="1173"/>
      <c r="D50" s="85"/>
      <c r="E50" s="1178" t="s">
        <v>35</v>
      </c>
      <c r="F50" s="1178"/>
      <c r="G50" s="1178"/>
      <c r="H50" s="1179"/>
      <c r="I50" s="86">
        <v>256</v>
      </c>
      <c r="J50" s="87">
        <v>225</v>
      </c>
      <c r="K50" s="87">
        <v>194</v>
      </c>
      <c r="L50" s="87">
        <v>162</v>
      </c>
      <c r="M50" s="88">
        <v>56</v>
      </c>
    </row>
    <row r="51" spans="2:13" ht="27.75" customHeight="1" x14ac:dyDescent="0.15">
      <c r="B51" s="1174"/>
      <c r="C51" s="1175"/>
      <c r="D51" s="85"/>
      <c r="E51" s="1178" t="s">
        <v>36</v>
      </c>
      <c r="F51" s="1178"/>
      <c r="G51" s="1178"/>
      <c r="H51" s="1179"/>
      <c r="I51" s="86">
        <v>4797</v>
      </c>
      <c r="J51" s="87">
        <v>4783</v>
      </c>
      <c r="K51" s="87">
        <v>4633</v>
      </c>
      <c r="L51" s="87">
        <v>4592</v>
      </c>
      <c r="M51" s="88">
        <v>4458</v>
      </c>
    </row>
    <row r="52" spans="2:13" ht="27.75" customHeight="1" thickBot="1" x14ac:dyDescent="0.2">
      <c r="B52" s="1182" t="s">
        <v>37</v>
      </c>
      <c r="C52" s="1183"/>
      <c r="D52" s="90"/>
      <c r="E52" s="1184" t="s">
        <v>38</v>
      </c>
      <c r="F52" s="1184"/>
      <c r="G52" s="1184"/>
      <c r="H52" s="1185"/>
      <c r="I52" s="91">
        <v>2120</v>
      </c>
      <c r="J52" s="92">
        <v>1561</v>
      </c>
      <c r="K52" s="92">
        <v>1149</v>
      </c>
      <c r="L52" s="92">
        <v>864</v>
      </c>
      <c r="M52" s="93">
        <v>701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160567</v>
      </c>
      <c r="E3" s="116"/>
      <c r="F3" s="117">
        <v>133616</v>
      </c>
      <c r="G3" s="118"/>
      <c r="H3" s="119"/>
    </row>
    <row r="4" spans="1:8" x14ac:dyDescent="0.15">
      <c r="A4" s="120"/>
      <c r="B4" s="121"/>
      <c r="C4" s="122"/>
      <c r="D4" s="123">
        <v>85080</v>
      </c>
      <c r="E4" s="124"/>
      <c r="F4" s="125">
        <v>57933</v>
      </c>
      <c r="G4" s="126"/>
      <c r="H4" s="127"/>
    </row>
    <row r="5" spans="1:8" x14ac:dyDescent="0.15">
      <c r="A5" s="108" t="s">
        <v>508</v>
      </c>
      <c r="B5" s="113"/>
      <c r="C5" s="114"/>
      <c r="D5" s="115">
        <v>144126</v>
      </c>
      <c r="E5" s="116"/>
      <c r="F5" s="117">
        <v>203567</v>
      </c>
      <c r="G5" s="118"/>
      <c r="H5" s="119"/>
    </row>
    <row r="6" spans="1:8" x14ac:dyDescent="0.15">
      <c r="A6" s="120"/>
      <c r="B6" s="121"/>
      <c r="C6" s="122"/>
      <c r="D6" s="123">
        <v>56247</v>
      </c>
      <c r="E6" s="124"/>
      <c r="F6" s="125">
        <v>121137</v>
      </c>
      <c r="G6" s="126"/>
      <c r="H6" s="127"/>
    </row>
    <row r="7" spans="1:8" x14ac:dyDescent="0.15">
      <c r="A7" s="108" t="s">
        <v>509</v>
      </c>
      <c r="B7" s="113"/>
      <c r="C7" s="114"/>
      <c r="D7" s="115">
        <v>91685</v>
      </c>
      <c r="E7" s="116"/>
      <c r="F7" s="117">
        <v>185018</v>
      </c>
      <c r="G7" s="118"/>
      <c r="H7" s="119"/>
    </row>
    <row r="8" spans="1:8" x14ac:dyDescent="0.15">
      <c r="A8" s="120"/>
      <c r="B8" s="121"/>
      <c r="C8" s="122"/>
      <c r="D8" s="123">
        <v>63428</v>
      </c>
      <c r="E8" s="124"/>
      <c r="F8" s="125">
        <v>95064</v>
      </c>
      <c r="G8" s="126"/>
      <c r="H8" s="127"/>
    </row>
    <row r="9" spans="1:8" x14ac:dyDescent="0.15">
      <c r="A9" s="108" t="s">
        <v>510</v>
      </c>
      <c r="B9" s="113"/>
      <c r="C9" s="114"/>
      <c r="D9" s="115">
        <v>147112</v>
      </c>
      <c r="E9" s="116"/>
      <c r="F9" s="117">
        <v>238802</v>
      </c>
      <c r="G9" s="118"/>
      <c r="H9" s="119"/>
    </row>
    <row r="10" spans="1:8" x14ac:dyDescent="0.15">
      <c r="A10" s="120"/>
      <c r="B10" s="121"/>
      <c r="C10" s="122"/>
      <c r="D10" s="123">
        <v>96569</v>
      </c>
      <c r="E10" s="124"/>
      <c r="F10" s="125">
        <v>128562</v>
      </c>
      <c r="G10" s="126"/>
      <c r="H10" s="127"/>
    </row>
    <row r="11" spans="1:8" x14ac:dyDescent="0.15">
      <c r="A11" s="108" t="s">
        <v>511</v>
      </c>
      <c r="B11" s="113"/>
      <c r="C11" s="114"/>
      <c r="D11" s="115">
        <v>138783</v>
      </c>
      <c r="E11" s="116"/>
      <c r="F11" s="117">
        <v>288550</v>
      </c>
      <c r="G11" s="118"/>
      <c r="H11" s="119"/>
    </row>
    <row r="12" spans="1:8" x14ac:dyDescent="0.15">
      <c r="A12" s="120"/>
      <c r="B12" s="121"/>
      <c r="C12" s="128"/>
      <c r="D12" s="123">
        <v>90372</v>
      </c>
      <c r="E12" s="124"/>
      <c r="F12" s="125">
        <v>141525</v>
      </c>
      <c r="G12" s="126"/>
      <c r="H12" s="127"/>
    </row>
    <row r="13" spans="1:8" x14ac:dyDescent="0.15">
      <c r="A13" s="108"/>
      <c r="B13" s="113"/>
      <c r="C13" s="129"/>
      <c r="D13" s="130">
        <v>136455</v>
      </c>
      <c r="E13" s="131"/>
      <c r="F13" s="132">
        <v>209911</v>
      </c>
      <c r="G13" s="133"/>
      <c r="H13" s="119"/>
    </row>
    <row r="14" spans="1:8" x14ac:dyDescent="0.15">
      <c r="A14" s="120"/>
      <c r="B14" s="121"/>
      <c r="C14" s="122"/>
      <c r="D14" s="123">
        <v>78339</v>
      </c>
      <c r="E14" s="124"/>
      <c r="F14" s="125">
        <v>108844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2.69</v>
      </c>
      <c r="C19" s="134">
        <f>ROUND(VALUE(SUBSTITUTE(実質収支比率等に係る経年分析!G$48,"▲","-")),2)</f>
        <v>2.8</v>
      </c>
      <c r="D19" s="134">
        <f>ROUND(VALUE(SUBSTITUTE(実質収支比率等に係る経年分析!H$48,"▲","-")),2)</f>
        <v>2.63</v>
      </c>
      <c r="E19" s="134">
        <f>ROUND(VALUE(SUBSTITUTE(実質収支比率等に係る経年分析!I$48,"▲","-")),2)</f>
        <v>2.87</v>
      </c>
      <c r="F19" s="134">
        <f>ROUND(VALUE(SUBSTITUTE(実質収支比率等に係る経年分析!J$48,"▲","-")),2)</f>
        <v>3.25</v>
      </c>
    </row>
    <row r="20" spans="1:11" x14ac:dyDescent="0.15">
      <c r="A20" s="134" t="s">
        <v>43</v>
      </c>
      <c r="B20" s="134">
        <f>ROUND(VALUE(SUBSTITUTE(実質収支比率等に係る経年分析!F$47,"▲","-")),2)</f>
        <v>18.25</v>
      </c>
      <c r="C20" s="134">
        <f>ROUND(VALUE(SUBSTITUTE(実質収支比率等に係る経年分析!G$47,"▲","-")),2)</f>
        <v>23.21</v>
      </c>
      <c r="D20" s="134">
        <f>ROUND(VALUE(SUBSTITUTE(実質収支比率等に係る経年分析!H$47,"▲","-")),2)</f>
        <v>23.56</v>
      </c>
      <c r="E20" s="134">
        <f>ROUND(VALUE(SUBSTITUTE(実質収支比率等に係る経年分析!I$47,"▲","-")),2)</f>
        <v>25.01</v>
      </c>
      <c r="F20" s="134">
        <f>ROUND(VALUE(SUBSTITUTE(実質収支比率等に係る経年分析!J$47,"▲","-")),2)</f>
        <v>27.37</v>
      </c>
    </row>
    <row r="21" spans="1:11" x14ac:dyDescent="0.15">
      <c r="A21" s="134" t="s">
        <v>44</v>
      </c>
      <c r="B21" s="134">
        <f>IF(ISNUMBER(VALUE(SUBSTITUTE(実質収支比率等に係る経年分析!F$49,"▲","-"))),ROUND(VALUE(SUBSTITUTE(実質収支比率等に係る経年分析!F$49,"▲","-")),2),NA())</f>
        <v>4.68</v>
      </c>
      <c r="C21" s="134">
        <f>IF(ISNUMBER(VALUE(SUBSTITUTE(実質収支比率等に係る経年分析!G$49,"▲","-"))),ROUND(VALUE(SUBSTITUTE(実質収支比率等に係る経年分析!G$49,"▲","-")),2),NA())</f>
        <v>3.15</v>
      </c>
      <c r="D21" s="134">
        <f>IF(ISNUMBER(VALUE(SUBSTITUTE(実質収支比率等に係る経年分析!H$49,"▲","-"))),ROUND(VALUE(SUBSTITUTE(実質収支比率等に係る経年分析!H$49,"▲","-")),2),NA())</f>
        <v>-1.77</v>
      </c>
      <c r="E21" s="134">
        <f>IF(ISNUMBER(VALUE(SUBSTITUTE(実質収支比率等に係る経年分析!I$49,"▲","-"))),ROUND(VALUE(SUBSTITUTE(実質収支比率等に係る経年分析!I$49,"▲","-")),2),NA())</f>
        <v>2.64</v>
      </c>
      <c r="F21" s="134">
        <f>IF(ISNUMBER(VALUE(SUBSTITUTE(実質収支比率等に係る経年分析!J$49,"▲","-"))),ROUND(VALUE(SUBSTITUTE(実質収支比率等に係る経年分析!J$49,"▲","-")),2),NA())</f>
        <v>1.19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南木曽町後期高齢者医療特別会計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南木曽町下水道事業特別会計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南木曽町農業集落排水事業特別会計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南木曽町営妻籠宿有料駐車場特別会計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南木曽町浄化槽市町村整備推進事業特別会計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x14ac:dyDescent="0.15">
      <c r="A35" s="135" t="str">
        <f>IF(連結実質赤字比率に係る赤字・黒字の構成分析!C$35="",NA(),連結実質赤字比率に係る赤字・黒字の構成分析!C$35)</f>
        <v>南木曽町国民健康保険特別会計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601</v>
      </c>
      <c r="E42" s="136"/>
      <c r="F42" s="136"/>
      <c r="G42" s="136">
        <f>'実質公債費比率（分子）の構造'!L$52</f>
        <v>592</v>
      </c>
      <c r="H42" s="136"/>
      <c r="I42" s="136"/>
      <c r="J42" s="136">
        <f>'実質公債費比率（分子）の構造'!M$52</f>
        <v>562</v>
      </c>
      <c r="K42" s="136"/>
      <c r="L42" s="136"/>
      <c r="M42" s="136">
        <f>'実質公債費比率（分子）の構造'!N$52</f>
        <v>545</v>
      </c>
      <c r="N42" s="136"/>
      <c r="O42" s="136"/>
      <c r="P42" s="136">
        <f>'実質公債費比率（分子）の構造'!O$52</f>
        <v>519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36</v>
      </c>
      <c r="C44" s="136"/>
      <c r="D44" s="136"/>
      <c r="E44" s="136">
        <f>'実質公債費比率（分子）の構造'!L$50</f>
        <v>7</v>
      </c>
      <c r="F44" s="136"/>
      <c r="G44" s="136"/>
      <c r="H44" s="136">
        <f>'実質公債費比率（分子）の構造'!M$50</f>
        <v>5</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26</v>
      </c>
      <c r="C45" s="136"/>
      <c r="D45" s="136"/>
      <c r="E45" s="136">
        <f>'実質公債費比率（分子）の構造'!L$49</f>
        <v>21</v>
      </c>
      <c r="F45" s="136"/>
      <c r="G45" s="136"/>
      <c r="H45" s="136">
        <f>'実質公債費比率（分子）の構造'!M$49</f>
        <v>16</v>
      </c>
      <c r="I45" s="136"/>
      <c r="J45" s="136"/>
      <c r="K45" s="136">
        <f>'実質公債費比率（分子）の構造'!N$49</f>
        <v>12</v>
      </c>
      <c r="L45" s="136"/>
      <c r="M45" s="136"/>
      <c r="N45" s="136">
        <f>'実質公債費比率（分子）の構造'!O$49</f>
        <v>13</v>
      </c>
      <c r="O45" s="136"/>
      <c r="P45" s="136"/>
    </row>
    <row r="46" spans="1:16" x14ac:dyDescent="0.15">
      <c r="A46" s="136" t="s">
        <v>55</v>
      </c>
      <c r="B46" s="136">
        <f>'実質公債費比率（分子）の構造'!K$48</f>
        <v>181</v>
      </c>
      <c r="C46" s="136"/>
      <c r="D46" s="136"/>
      <c r="E46" s="136">
        <f>'実質公債費比率（分子）の構造'!L$48</f>
        <v>187</v>
      </c>
      <c r="F46" s="136"/>
      <c r="G46" s="136"/>
      <c r="H46" s="136">
        <f>'実質公債費比率（分子）の構造'!M$48</f>
        <v>186</v>
      </c>
      <c r="I46" s="136"/>
      <c r="J46" s="136"/>
      <c r="K46" s="136">
        <f>'実質公債費比率（分子）の構造'!N$48</f>
        <v>171</v>
      </c>
      <c r="L46" s="136"/>
      <c r="M46" s="136"/>
      <c r="N46" s="136">
        <f>'実質公債費比率（分子）の構造'!O$48</f>
        <v>174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623</v>
      </c>
      <c r="C49" s="136"/>
      <c r="D49" s="136"/>
      <c r="E49" s="136">
        <f>'実質公債費比率（分子）の構造'!L$45</f>
        <v>600</v>
      </c>
      <c r="F49" s="136"/>
      <c r="G49" s="136"/>
      <c r="H49" s="136">
        <f>'実質公債費比率（分子）の構造'!M$45</f>
        <v>552</v>
      </c>
      <c r="I49" s="136"/>
      <c r="J49" s="136"/>
      <c r="K49" s="136">
        <f>'実質公債費比率（分子）の構造'!N$45</f>
        <v>519</v>
      </c>
      <c r="L49" s="136"/>
      <c r="M49" s="136"/>
      <c r="N49" s="136">
        <f>'実質公債費比率（分子）の構造'!O$45</f>
        <v>465</v>
      </c>
      <c r="O49" s="136"/>
      <c r="P49" s="136"/>
    </row>
    <row r="50" spans="1:16" x14ac:dyDescent="0.15">
      <c r="A50" s="136" t="s">
        <v>58</v>
      </c>
      <c r="B50" s="136" t="e">
        <f>NA()</f>
        <v>#N/A</v>
      </c>
      <c r="C50" s="136">
        <f>IF(ISNUMBER('実質公債費比率（分子）の構造'!K$53),'実質公債費比率（分子）の構造'!K$53,NA())</f>
        <v>265</v>
      </c>
      <c r="D50" s="136" t="e">
        <f>NA()</f>
        <v>#N/A</v>
      </c>
      <c r="E50" s="136" t="e">
        <f>NA()</f>
        <v>#N/A</v>
      </c>
      <c r="F50" s="136">
        <f>IF(ISNUMBER('実質公債費比率（分子）の構造'!L$53),'実質公債費比率（分子）の構造'!L$53,NA())</f>
        <v>223</v>
      </c>
      <c r="G50" s="136" t="e">
        <f>NA()</f>
        <v>#N/A</v>
      </c>
      <c r="H50" s="136" t="e">
        <f>NA()</f>
        <v>#N/A</v>
      </c>
      <c r="I50" s="136">
        <f>IF(ISNUMBER('実質公債費比率（分子）の構造'!M$53),'実質公債費比率（分子）の構造'!M$53,NA())</f>
        <v>197</v>
      </c>
      <c r="J50" s="136" t="e">
        <f>NA()</f>
        <v>#N/A</v>
      </c>
      <c r="K50" s="136" t="e">
        <f>NA()</f>
        <v>#N/A</v>
      </c>
      <c r="L50" s="136">
        <f>IF(ISNUMBER('実質公債費比率（分子）の構造'!N$53),'実質公債費比率（分子）の構造'!N$53,NA())</f>
        <v>160</v>
      </c>
      <c r="M50" s="136" t="e">
        <f>NA()</f>
        <v>#N/A</v>
      </c>
      <c r="N50" s="136" t="e">
        <f>NA()</f>
        <v>#N/A</v>
      </c>
      <c r="O50" s="136">
        <f>IF(ISNUMBER('実質公債費比率（分子）の構造'!O$53),'実質公債費比率（分子）の構造'!O$53,NA())</f>
        <v>136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4797</v>
      </c>
      <c r="E56" s="135"/>
      <c r="F56" s="135"/>
      <c r="G56" s="135">
        <f>'将来負担比率（分子）の構造'!J$51</f>
        <v>4783</v>
      </c>
      <c r="H56" s="135"/>
      <c r="I56" s="135"/>
      <c r="J56" s="135">
        <f>'将来負担比率（分子）の構造'!K$51</f>
        <v>4633</v>
      </c>
      <c r="K56" s="135"/>
      <c r="L56" s="135"/>
      <c r="M56" s="135">
        <f>'将来負担比率（分子）の構造'!L$51</f>
        <v>4592</v>
      </c>
      <c r="N56" s="135"/>
      <c r="O56" s="135"/>
      <c r="P56" s="135">
        <f>'将来負担比率（分子）の構造'!M$51</f>
        <v>4458</v>
      </c>
    </row>
    <row r="57" spans="1:16" x14ac:dyDescent="0.15">
      <c r="A57" s="135" t="s">
        <v>35</v>
      </c>
      <c r="B57" s="135"/>
      <c r="C57" s="135"/>
      <c r="D57" s="135">
        <f>'将来負担比率（分子）の構造'!I$50</f>
        <v>256</v>
      </c>
      <c r="E57" s="135"/>
      <c r="F57" s="135"/>
      <c r="G57" s="135">
        <f>'将来負担比率（分子）の構造'!J$50</f>
        <v>225</v>
      </c>
      <c r="H57" s="135"/>
      <c r="I57" s="135"/>
      <c r="J57" s="135">
        <f>'将来負担比率（分子）の構造'!K$50</f>
        <v>194</v>
      </c>
      <c r="K57" s="135"/>
      <c r="L57" s="135"/>
      <c r="M57" s="135">
        <f>'将来負担比率（分子）の構造'!L$50</f>
        <v>162</v>
      </c>
      <c r="N57" s="135"/>
      <c r="O57" s="135"/>
      <c r="P57" s="135">
        <f>'将来負担比率（分子）の構造'!M$50</f>
        <v>56</v>
      </c>
    </row>
    <row r="58" spans="1:16" x14ac:dyDescent="0.15">
      <c r="A58" s="135" t="s">
        <v>34</v>
      </c>
      <c r="B58" s="135"/>
      <c r="C58" s="135"/>
      <c r="D58" s="135">
        <f>'将来負担比率（分子）の構造'!I$49</f>
        <v>1196</v>
      </c>
      <c r="E58" s="135"/>
      <c r="F58" s="135"/>
      <c r="G58" s="135">
        <f>'将来負担比率（分子）の構造'!J$49</f>
        <v>1362</v>
      </c>
      <c r="H58" s="135"/>
      <c r="I58" s="135"/>
      <c r="J58" s="135">
        <f>'将来負担比率（分子）の構造'!K$49</f>
        <v>1590</v>
      </c>
      <c r="K58" s="135"/>
      <c r="L58" s="135"/>
      <c r="M58" s="135">
        <f>'将来負担比率（分子）の構造'!L$49</f>
        <v>1620</v>
      </c>
      <c r="N58" s="135"/>
      <c r="O58" s="135"/>
      <c r="P58" s="135">
        <f>'将来負担比率（分子）の構造'!M$49</f>
        <v>1671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897</v>
      </c>
      <c r="C62" s="135"/>
      <c r="D62" s="135"/>
      <c r="E62" s="135">
        <f>'将来負担比率（分子）の構造'!J$45</f>
        <v>867</v>
      </c>
      <c r="F62" s="135"/>
      <c r="G62" s="135"/>
      <c r="H62" s="135">
        <f>'将来負担比率（分子）の構造'!K$45</f>
        <v>873</v>
      </c>
      <c r="I62" s="135"/>
      <c r="J62" s="135"/>
      <c r="K62" s="135">
        <f>'将来負担比率（分子）の構造'!L$45</f>
        <v>910</v>
      </c>
      <c r="L62" s="135"/>
      <c r="M62" s="135"/>
      <c r="N62" s="135">
        <f>'将来負担比率（分子）の構造'!M$45</f>
        <v>875</v>
      </c>
      <c r="O62" s="135"/>
      <c r="P62" s="135"/>
    </row>
    <row r="63" spans="1:16" x14ac:dyDescent="0.15">
      <c r="A63" s="135" t="s">
        <v>28</v>
      </c>
      <c r="B63" s="135">
        <f>'将来負担比率（分子）の構造'!I$44</f>
        <v>115</v>
      </c>
      <c r="C63" s="135"/>
      <c r="D63" s="135"/>
      <c r="E63" s="135">
        <f>'将来負担比率（分子）の構造'!J$44</f>
        <v>96</v>
      </c>
      <c r="F63" s="135"/>
      <c r="G63" s="135"/>
      <c r="H63" s="135">
        <f>'将来負担比率（分子）の構造'!K$44</f>
        <v>83</v>
      </c>
      <c r="I63" s="135"/>
      <c r="J63" s="135"/>
      <c r="K63" s="135">
        <f>'将来負担比率（分子）の構造'!L$44</f>
        <v>104</v>
      </c>
      <c r="L63" s="135"/>
      <c r="M63" s="135"/>
      <c r="N63" s="135">
        <f>'将来負担比率（分子）の構造'!M$44</f>
        <v>92</v>
      </c>
      <c r="O63" s="135"/>
      <c r="P63" s="135"/>
    </row>
    <row r="64" spans="1:16" x14ac:dyDescent="0.15">
      <c r="A64" s="135" t="s">
        <v>27</v>
      </c>
      <c r="B64" s="135">
        <f>'将来負担比率（分子）の構造'!I$43</f>
        <v>2502</v>
      </c>
      <c r="C64" s="135"/>
      <c r="D64" s="135"/>
      <c r="E64" s="135">
        <f>'将来負担比率（分子）の構造'!J$43</f>
        <v>2368</v>
      </c>
      <c r="F64" s="135"/>
      <c r="G64" s="135"/>
      <c r="H64" s="135">
        <f>'将来負担比率（分子）の構造'!K$43</f>
        <v>2302</v>
      </c>
      <c r="I64" s="135"/>
      <c r="J64" s="135"/>
      <c r="K64" s="135">
        <f>'将来負担比率（分子）の構造'!L$43</f>
        <v>2180</v>
      </c>
      <c r="L64" s="135"/>
      <c r="M64" s="135"/>
      <c r="N64" s="135">
        <f>'将来負担比率（分子）の構造'!M$43</f>
        <v>2081</v>
      </c>
      <c r="O64" s="135"/>
      <c r="P64" s="135"/>
    </row>
    <row r="65" spans="1:16" x14ac:dyDescent="0.15">
      <c r="A65" s="135" t="s">
        <v>26</v>
      </c>
      <c r="B65" s="135">
        <f>'将来負担比率（分子）の構造'!I$42</f>
        <v>23</v>
      </c>
      <c r="C65" s="135"/>
      <c r="D65" s="135"/>
      <c r="E65" s="135">
        <f>'将来負担比率（分子）の構造'!J$42</f>
        <v>13</v>
      </c>
      <c r="F65" s="135"/>
      <c r="G65" s="135"/>
      <c r="H65" s="135">
        <f>'将来負担比率（分子）の構造'!K$42</f>
        <v>9</v>
      </c>
      <c r="I65" s="135"/>
      <c r="J65" s="135"/>
      <c r="K65" s="135">
        <f>'将来負担比率（分子）の構造'!L$42</f>
        <v>5</v>
      </c>
      <c r="L65" s="135"/>
      <c r="M65" s="135"/>
      <c r="N65" s="135">
        <f>'将来負担比率（分子）の構造'!M$42</f>
        <v>3</v>
      </c>
      <c r="O65" s="135"/>
      <c r="P65" s="135"/>
    </row>
    <row r="66" spans="1:16" x14ac:dyDescent="0.15">
      <c r="A66" s="135" t="s">
        <v>25</v>
      </c>
      <c r="B66" s="135">
        <f>'将来負担比率（分子）の構造'!I$41</f>
        <v>4833</v>
      </c>
      <c r="C66" s="135"/>
      <c r="D66" s="135"/>
      <c r="E66" s="135">
        <f>'将来負担比率（分子）の構造'!J$41</f>
        <v>4586</v>
      </c>
      <c r="F66" s="135"/>
      <c r="G66" s="135"/>
      <c r="H66" s="135">
        <f>'将来負担比率（分子）の構造'!K$41</f>
        <v>4300</v>
      </c>
      <c r="I66" s="135"/>
      <c r="J66" s="135"/>
      <c r="K66" s="135">
        <f>'将来負担比率（分子）の構造'!L$41</f>
        <v>4039</v>
      </c>
      <c r="L66" s="135"/>
      <c r="M66" s="135"/>
      <c r="N66" s="135">
        <f>'将来負担比率（分子）の構造'!M$41</f>
        <v>3837</v>
      </c>
      <c r="O66" s="135"/>
      <c r="P66" s="135"/>
    </row>
    <row r="67" spans="1:16" x14ac:dyDescent="0.15">
      <c r="A67" s="135" t="s">
        <v>62</v>
      </c>
      <c r="B67" s="135" t="e">
        <f>NA()</f>
        <v>#N/A</v>
      </c>
      <c r="C67" s="135">
        <f>IF(ISNUMBER('将来負担比率（分子）の構造'!I$52), IF('将来負担比率（分子）の構造'!I$52 &lt; 0, 0, '将来負担比率（分子）の構造'!I$52), NA())</f>
        <v>2120</v>
      </c>
      <c r="D67" s="135" t="e">
        <f>NA()</f>
        <v>#N/A</v>
      </c>
      <c r="E67" s="135" t="e">
        <f>NA()</f>
        <v>#N/A</v>
      </c>
      <c r="F67" s="135">
        <f>IF(ISNUMBER('将来負担比率（分子）の構造'!J$52), IF('将来負担比率（分子）の構造'!J$52 &lt; 0, 0, '将来負担比率（分子）の構造'!J$52), NA())</f>
        <v>1561</v>
      </c>
      <c r="G67" s="135" t="e">
        <f>NA()</f>
        <v>#N/A</v>
      </c>
      <c r="H67" s="135" t="e">
        <f>NA()</f>
        <v>#N/A</v>
      </c>
      <c r="I67" s="135">
        <f>IF(ISNUMBER('将来負担比率（分子）の構造'!K$52), IF('将来負担比率（分子）の構造'!K$52 &lt; 0, 0, '将来負担比率（分子）の構造'!K$52), NA())</f>
        <v>1149</v>
      </c>
      <c r="J67" s="135" t="e">
        <f>NA()</f>
        <v>#N/A</v>
      </c>
      <c r="K67" s="135" t="e">
        <f>NA()</f>
        <v>#N/A</v>
      </c>
      <c r="L67" s="135">
        <f>IF(ISNUMBER('将来負担比率（分子）の構造'!L$52), IF('将来負担比率（分子）の構造'!L$52 &lt; 0, 0, '将来負担比率（分子）の構造'!L$52), NA())</f>
        <v>864</v>
      </c>
      <c r="M67" s="135" t="e">
        <f>NA()</f>
        <v>#N/A</v>
      </c>
      <c r="N67" s="135" t="e">
        <f>NA()</f>
        <v>#N/A</v>
      </c>
      <c r="O67" s="135">
        <f>IF(ISNUMBER('将来負担比率（分子）の構造'!M$52), IF('将来負担比率（分子）の構造'!M$52 &lt; 0, 0, '将来負担比率（分子）の構造'!M$52), NA())</f>
        <v>701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2016-04-13T07:13:38Z</cp:lastPrinted>
  <dcterms:created xsi:type="dcterms:W3CDTF">2016-02-15T01:25:44Z</dcterms:created>
  <dcterms:modified xsi:type="dcterms:W3CDTF">2022-03-29T07:43:26Z</dcterms:modified>
  <cp:category/>
</cp:coreProperties>
</file>