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S17009\Desktop\"/>
    </mc:Choice>
  </mc:AlternateContent>
  <xr:revisionPtr revIDLastSave="0" documentId="8_{D898842C-01ED-4A25-AE31-5A1D38D96A42}" xr6:coauthVersionLast="43" xr6:coauthVersionMax="43"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35" i="10"/>
  <c r="CO34" i="10"/>
  <c r="BW34" i="10"/>
  <c r="AM34" i="10"/>
  <c r="U34" i="10"/>
  <c r="C34" i="10"/>
  <c r="U35" i="10" l="1"/>
  <c r="U36" i="10" s="1"/>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<sst xmlns="http://schemas.openxmlformats.org/spreadsheetml/2006/main" count="1050" uniqueCount="587">
  <si>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</si>
  <si>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</si>
  <si>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</si>
  <si>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</si>
  <si>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</si>
  <si>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</si>
  <si>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</si>
  <si>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</si>
  <si>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</si>
  <si>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</si>
  <si>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</si>
  <si>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</si>
  <si>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</si>
  <si>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</si>
  <si>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</si>
  <si>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</si>
  <si>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</si>
  <si>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</si>
  <si>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</si>
  <si>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</si>
  <si>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</si>
  <si>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</si>
  <si>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</si>
  <si>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</si>
  <si>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</si>
  <si>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</si>
  <si>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</si>
  <si>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</si>
  <si>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</si>
  <si>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</si>
  <si>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</si>
  <si>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</si>
  <si>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</si>
  <si>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</si>
  <si>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</si>
  <si>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</si>
  <si>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</si>
  <si>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</si>
  <si>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</si>
  <si>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</si>
  <si>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</si>
  <si>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</si>
  <si>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</si>
  <si>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</si>
  <si>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</si>
  <si>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</si>
  <si>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</si>
  <si>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</si>
  <si>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</si>
  <si>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</si>
  <si>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</si>
  <si>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</si>
  <si>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</si>
  <si>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</si>
  <si>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</si>
  <si>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</si>
  <si>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</si>
  <si>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</si>
  <si>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</si>
  <si>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</si>
  <si>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</si>
  <si>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</si>
  <si>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</si>
  <si>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</si>
  <si>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</si>
  <si>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</si>
  <si>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</si>
  <si>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</si>
  <si>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</si>
  <si>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</si>
  <si>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</si>
  <si>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</si>
  <si>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</si>
  <si>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</si>
  <si>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</si>
  <si>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</si>
  <si>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</si>
  <si>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</si>
  <si>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</si>
  <si>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</si>
  <si>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</si>
  <si>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</si>
  <si>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</si>
  <si>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</si>
  <si>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</si>
  <si>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</si>
  <si>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</si>
  <si>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</si>
  <si>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</si>
  <si>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</si>
  <si>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</si>
  <si>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</si>
  <si>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</si>
  <si>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</si>
  <si>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</si>
  <si>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</si>
  <si>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</si>
  <si>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</si>
  <si>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</si>
  <si>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</si>
  <si>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</si>
  <si>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</si>
  <si>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</si>
  <si>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</si>
  <si>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</si>
  <si>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</si>
  <si>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</si>
  <si>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</si>
  <si>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</si>
  <si>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</si>
  <si>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</si>
  <si>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</si>
  <si>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</si>
  <si>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</si>
  <si>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</si>
  <si>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</si>
  <si>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</si>
  <si>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</si>
  <si>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</si>
  <si>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</si>
  <si>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</si>
  <si>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</si>
  <si>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</si>
  <si>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</si>
  <si>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</si>
  <si>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</si>
  <si>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</si>
  <si>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</si>
  <si>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</si>
  <si>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</si>
  <si>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</si>
  <si>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</si>
  <si>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</si>
  <si>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</si>
  <si>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</si>
  <si>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</si>
  <si>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</si>
  <si>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</si>
  <si>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</si>
  <si>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</si>
  <si>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</si>
  <si>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</si>
  <si>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</si>
  <si>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</si>
  <si>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</si>
  <si>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</si>
  <si>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</si>
  <si>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</si>
  <si>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</si>
  <si>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</si>
  <si>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</si>
  <si>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</si>
  <si>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</si>
  <si>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</si>
  <si>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</si>
  <si>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</si>
  <si>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</si>
  <si>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</si>
  <si>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</si>
  <si>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</si>
  <si>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</si>
  <si>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</si>
  <si>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</si>
  <si>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</si>
  <si>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</si>
  <si>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</si>
  <si>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</si>
  <si>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</si>
  <si>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</si>
  <si>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</si>
  <si>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</si>
  <si>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</si>
  <si>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</si>
  <si>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</si>
  <si>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</si>
  <si>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</si>
  <si>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</si>
  <si>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</si>
  <si>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</si>
  <si>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</si>
  <si>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</si>
  <si>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</si>
  <si>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</si>
  <si>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</si>
  <si>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</si>
  <si>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</si>
  <si>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</si>
  <si>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</si>
  <si>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</si>
  <si>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</si>
  <si>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</si>
  <si>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</si>
  <si>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</si>
  <si>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</si>
  <si>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</si>
  <si>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</si>
  <si>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</si>
  <si>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</si>
  <si>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</si>
  <si>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</si>
  <si>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</si>
  <si>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</si>
  <si>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</si>
  <si>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</si>
  <si>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</si>
  <si>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</si>
  <si>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</si>
  <si>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</si>
  <si>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</si>
  <si>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</si>
  <si>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</si>
  <si>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</si>
  <si>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</si>
  <si>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</si>
  <si>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</si>
  <si>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</si>
  <si>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</si>
  <si>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</si>
  <si>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長野県南木曽町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</si>
  <si>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</si>
  <si>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</si>
  <si>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</si>
  <si>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</si>
  <si>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</si>
  <si>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</si>
  <si>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</si>
  <si>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</si>
  <si>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</si>
  <si>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</si>
  <si>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</si>
  <si>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</si>
  <si>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</si>
  <si>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</si>
  <si>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</si>
  <si>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</si>
  <si>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</si>
  <si>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</si>
  <si>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</si>
  <si>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</si>
  <si>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</si>
  <si>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</si>
  <si>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</si>
  <si>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</si>
  <si>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</si>
  <si>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</si>
  <si>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</si>
  <si>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</si>
  <si>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</si>
  <si>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</si>
  <si>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</si>
  <si>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</si>
  <si>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</si>
  <si>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</si>
  <si>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</si>
  <si>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</si>
  <si>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</si>
  <si>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</si>
  <si>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</si>
  <si>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</si>
  <si>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</si>
  <si>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</si>
  <si>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</si>
  <si>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</si>
  <si>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</si>
  <si>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</si>
  <si>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</si>
  <si>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</si>
  <si>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</si>
  <si>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</si>
  <si>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</si>
  <si>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</si>
  <si>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</si>
  <si>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</si>
  <si>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</si>
  <si>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</si>
  <si>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</si>
  <si>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</si>
  <si>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</si>
  <si>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</si>
  <si>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</si>
  <si>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</si>
  <si>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</si>
  <si>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</si>
  <si>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</si>
  <si>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</si>
  <si>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</si>
  <si>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</si>
  <si>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</si>
  <si>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</si>
  <si>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</si>
  <si>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</si>
  <si>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</si>
  <si>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</si>
  <si>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</si>
  <si>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</si>
  <si>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</si>
  <si>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</si>
  <si>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</si>
  <si>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</si>
  <si>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</si>
  <si>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</si>
  <si>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</si>
  <si>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</si>
  <si>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</si>
  <si>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</si>
  <si>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</si>
  <si>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</si>
  <si>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</si>
  <si>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</si>
  <si>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</si>
  <si>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</si>
  <si>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</si>
  <si>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</si>
  <si>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</si>
  <si>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</si>
  <si>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</si>
  <si>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</si>
  <si>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</si>
  <si>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</si>
  <si>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</si>
  <si>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</si>
  <si>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</si>
  <si>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</si>
  <si>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</si>
  <si>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</si>
  <si>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</si>
  <si>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</si>
  <si>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</si>
  <si>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</si>
  <si>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</si>
  <si>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</si>
  <si>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</si>
  <si>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</si>
  <si>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</si>
  <si>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</si>
  <si>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</si>
  <si>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</si>
  <si>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</si>
  <si>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</si>
  <si>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</si>
  <si>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</si>
  <si>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</si>
  <si>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</si>
  <si>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</si>
  <si>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</si>
  <si>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</si>
  <si>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</si>
  <si>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</si>
  <si>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</si>
  <si>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</si>
  <si>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</si>
  <si>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</si>
  <si>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</si>
  <si>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</si>
  <si>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</si>
  <si>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</si>
  <si>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</si>
  <si>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</si>
  <si>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</si>
  <si>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</si>
  <si>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</si>
  <si>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</si>
  <si>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</si>
  <si>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</si>
  <si>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</si>
  <si>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</si>
  <si>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</si>
  <si>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</si>
  <si>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</si>
  <si>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長野県南木曽町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</si>
  <si>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</si>
  <si>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</si>
  <si>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</si>
  <si>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</si>
  <si>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</si>
  <si>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</si>
  <si>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</si>
  <si>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</si>
  <si>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</si>
  <si>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</si>
  <si>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</si>
  <si>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</si>
  <si>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</si>
  <si>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</si>
  <si>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</si>
  <si>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</si>
  <si>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</si>
  <si>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</si>
  <si>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</si>
  <si>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</si>
  <si>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</si>
  <si>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</si>
  <si>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</si>
  <si>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</si>
  <si>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</si>
  <si>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</si>
  <si>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</si>
  <si>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</si>
  <si>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</si>
  <si>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</si>
  <si>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</si>
  <si>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</si>
  <si>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</si>
  <si>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</si>
  <si>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</si>
  <si>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</si>
  <si>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</si>
  <si>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</si>
  <si>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</si>
  <si>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法非適用企業</t>
    <phoneticPr fontId="5"/>
  </si>
  <si>
    <t>南木曽町農業集落排水事業特別会計</t>
    <phoneticPr fontId="5"/>
  </si>
  <si>
    <t>南木曽町浄化槽市町村整備推進事業特別会計</t>
    <phoneticPr fontId="5"/>
  </si>
  <si>
    <t>法非適用企業</t>
    <phoneticPr fontId="5"/>
  </si>
  <si>
    <t>南木曽町宅地造成事業特別会計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</si>
  <si>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</si>
  <si>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</si>
  <si>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</si>
  <si>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</si>
  <si>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</si>
  <si>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</si>
  <si>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</si>
  <si>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</si>
  <si>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</si>
  <si>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</si>
  <si>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</si>
  <si>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</si>
  <si>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</si>
  <si>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</si>
  <si>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</si>
  <si>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</si>
  <si>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</si>
  <si>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</si>
  <si>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</si>
  <si>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</si>
  <si>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</si>
  <si>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</si>
  <si>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</si>
  <si>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</si>
  <si>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</si>
  <si>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</si>
  <si>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</si>
  <si>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</si>
  <si>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</si>
  <si>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</si>
  <si>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</si>
  <si>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</si>
  <si>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</si>
  <si>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</si>
  <si>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</si>
  <si>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</si>
  <si>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</si>
  <si>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</si>
  <si>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</si>
  <si>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</si>
  <si>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</si>
  <si>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</si>
  <si>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</si>
  <si>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</si>
  <si>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</si>
  <si>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</si>
  <si>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</si>
  <si>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</si>
  <si>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</si>
  <si>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</si>
  <si>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</si>
  <si>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</si>
  <si>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</si>
  <si>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</si>
  <si>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</si>
  <si>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</si>
  <si>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</si>
  <si>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</si>
  <si>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</si>
  <si>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</si>
  <si>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南木曽町農業集落排水事業特別会計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</si>
  <si>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</si>
  <si>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</si>
  <si>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南木曽町下水道事業特別会計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</si>
  <si>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</si>
  <si>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</si>
  <si>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</si>
  <si>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南木曽町浄化槽市町村整備推進事業特別会計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</si>
  <si>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</si>
  <si>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</si>
  <si>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</si>
  <si>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</si>
  <si>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</si>
  <si>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</si>
  <si>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</si>
  <si>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</si>
  <si>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</si>
  <si>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</si>
  <si>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</si>
  <si>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</si>
  <si>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</si>
  <si>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</si>
  <si>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</si>
  <si>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</si>
  <si>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</si>
  <si>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</si>
  <si>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</si>
  <si>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</si>
  <si>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</si>
  <si>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</si>
  <si>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</si>
  <si>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</si>
  <si>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</si>
  <si>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</si>
  <si>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</si>
  <si>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</si>
  <si>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</si>
  <si>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</si>
  <si>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</si>
  <si>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</si>
  <si>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</si>
  <si>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</si>
  <si>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</si>
  <si>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</si>
  <si>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</si>
  <si>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</si>
  <si>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</si>
  <si>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</si>
  <si>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</si>
  <si>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</si>
  <si>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</si>
  <si>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</si>
  <si>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</si>
  <si>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</si>
  <si>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</si>
  <si>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</si>
  <si>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</si>
  <si>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</si>
  <si>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</si>
  <si>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</si>
  <si>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</si>
  <si>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</si>
  <si>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</si>
  <si>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</si>
  <si>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</si>
  <si>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</si>
  <si>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</si>
  <si>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</si>
  <si>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</si>
  <si>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</si>
  <si>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</si>
  <si>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</si>
  <si>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</si>
  <si>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</si>
  <si>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</si>
  <si>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</si>
  <si>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</si>
  <si>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</si>
  <si>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</si>
  <si>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</si>
  <si>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</si>
  <si>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</si>
  <si>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</si>
  <si>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</si>
  <si>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</si>
  <si>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</si>
  <si>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</si>
  <si>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</si>
  <si>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</si>
  <si>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</si>
  <si>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</si>
  <si>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</si>
  <si>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</si>
  <si>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</si>
  <si>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</si>
  <si>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2.66</t>
  </si>
  <si>
    <t>一般会計</t>
  </si>
  <si>
    <t>南木曽町国民健康保険特別会計</t>
  </si>
  <si>
    <t>簡易水道事業特別会計</t>
  </si>
  <si>
    <t>南木曽町後期高齢者医療特別会計</t>
  </si>
  <si>
    <t>南木曽町営妻籠宿有料駐車場特別会計</t>
  </si>
  <si>
    <t>南木曽町下水道事業特別会計</t>
  </si>
  <si>
    <t>南木曽町農業集落排水事業特別会計</t>
  </si>
  <si>
    <t>南木曽町浄化槽市町村整備推進事業特別会計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</si>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</sst>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ED36-4713-9E82-28F57FCA22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138783</c:v>
                </c:pt>
                <c:pt idx="1">
                  <c:v>133171</c:v>
                </c:pt>
                <c:pt idx="2">
                  <c:v>150626</c:v>
                </c:pt>
                <c:pt idx="3">
                  <c:v>161208</c:v>
                </c:pt>
                <c:pt idx="4">
                  <c:v>167612</c:v>
                </c:pt>
              </c:numCache>
            </c:numRef>
          </c:val>
          <c:smooth val="0"/>
          <c:extLst>
            <c:ext xmlns:c16="http://schemas.microsoft.com/office/drawing/2014/chart" uri="{C3380CC4-5D6E-409C-BE32-E72D297353CC}">
              <c16:uniqueId val="{00000001-ED36-4713-9E82-28F57FCA2230}"/>
            </c:ext>
          </c:extLst>
        </c:ser>
        <c:dLbls>
          <c:showLegendKey val="0"/>
          <c:showVal val="0"/>
          <c:showCatName val="0"/>
          <c:showSerName val="0"/>
          <c:showPercent val="0"/>
          <c:showBubbleSize val="0"/>
        </c:dLbls>
        <c:marker val="1"/>
        <c:smooth val="0"/>
        <c:axId val="268530888"/>
        <c:axId val="208700072"/>
      </c:lineChart>
      <c:catAx>
        <c:axId val="268530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700072"/>
        <c:crosses val="autoZero"/>
        <c:auto val="1"/>
        <c:lblAlgn val="ctr"/>
        <c:lblOffset val="100"/>
        <c:tickLblSkip val="1"/>
        <c:tickMarkSkip val="1"/>
        <c:noMultiLvlLbl val="0"/>
      </c:catAx>
      <c:valAx>
        <c:axId val="208700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530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3.25</c:v>
                </c:pt>
                <c:pt idx="1">
                  <c:v>4.84</c:v>
                </c:pt>
                <c:pt idx="2">
                  <c:v>2.67</c:v>
                </c:pt>
                <c:pt idx="3">
                  <c:v>3.79</c:v>
                </c:pt>
                <c:pt idx="4">
                  <c:v>4.1500000000000004</c:v>
                </c:pt>
              </c:numCache>
            </c:numRef>
          </c:val>
          <c:extLst>
            <c:ext xmlns:c16="http://schemas.microsoft.com/office/drawing/2014/chart" uri="{C3380CC4-5D6E-409C-BE32-E72D297353CC}">
              <c16:uniqueId val="{00000000-2629-4629-A6B8-B0FFEB6876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27.37</c:v>
                </c:pt>
                <c:pt idx="1">
                  <c:v>28.25</c:v>
                </c:pt>
                <c:pt idx="2">
                  <c:v>31.46</c:v>
                </c:pt>
                <c:pt idx="3">
                  <c:v>32.15</c:v>
                </c:pt>
                <c:pt idx="4">
                  <c:v>32.08</c:v>
                </c:pt>
              </c:numCache>
            </c:numRef>
          </c:val>
          <c:extLst>
            <c:ext xmlns:c16="http://schemas.microsoft.com/office/drawing/2014/chart" uri="{C3380CC4-5D6E-409C-BE32-E72D297353CC}">
              <c16:uniqueId val="{00000001-2629-4629-A6B8-B0FFEB6876F8}"/>
            </c:ext>
          </c:extLst>
        </c:ser>
        <c:dLbls>
          <c:showLegendKey val="0"/>
          <c:showVal val="0"/>
          <c:showCatName val="0"/>
          <c:showSerName val="0"/>
          <c:showPercent val="0"/>
          <c:showBubbleSize val="0"/>
        </c:dLbls>
        <c:gapWidth val="250"/>
        <c:overlap val="100"/>
        <c:axId val="272541120"/>
        <c:axId val="27362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1.19</c:v>
                </c:pt>
                <c:pt idx="1">
                  <c:v>2.52</c:v>
                </c:pt>
                <c:pt idx="2">
                  <c:v>-2.2999999999999998</c:v>
                </c:pt>
                <c:pt idx="3">
                  <c:v>0.88</c:v>
                </c:pt>
                <c:pt idx="4">
                  <c:v>-2.66</c:v>
                </c:pt>
              </c:numCache>
            </c:numRef>
          </c:val>
          <c:smooth val="0"/>
          <c:extLst>
            <c:ext xmlns:c16="http://schemas.microsoft.com/office/drawing/2014/chart" uri="{C3380CC4-5D6E-409C-BE32-E72D297353CC}">
              <c16:uniqueId val="{00000002-2629-4629-A6B8-B0FFEB6876F8}"/>
            </c:ext>
          </c:extLst>
        </c:ser>
        <c:dLbls>
          <c:showLegendKey val="0"/>
          <c:showVal val="0"/>
          <c:showCatName val="0"/>
          <c:showSerName val="0"/>
          <c:showPercent val="0"/>
          <c:showBubbleSize val="0"/>
        </c:dLbls>
        <c:marker val="1"/>
        <c:smooth val="0"/>
        <c:axId val="272541120"/>
        <c:axId val="273629616"/>
      </c:lineChart>
      <c:catAx>
        <c:axId val="2725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629616"/>
        <c:crosses val="autoZero"/>
        <c:auto val="1"/>
        <c:lblAlgn val="ctr"/>
        <c:lblOffset val="100"/>
        <c:tickLblSkip val="1"/>
        <c:tickMarkSkip val="1"/>
        <c:noMultiLvlLbl val="0"/>
      </c:catAx>
      <c:valAx>
        <c:axId val="27362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33FB-480E-B277-D949B9B87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FB-480E-B277-D949B9B8773B}"/>
            </c:ext>
          </c:extLst>
        </c:ser>
        <c:ser>
          <c:idx val="2"/>
          <c:order val="2"/>
          <c:tx>
            <c:strRef>
              <c:f>データシート!$A$29</c:f>
              <c:strCache>
                <c:ptCount val="1"/>
                <c:pt idx="0">
                  <c:v>南木曽町浄化槽市町村整備推進事業特別会計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0.06</c:v>
                </c:pt>
                <c:pt idx="4">
                  <c:v>#N/A</c:v>
                </c:pt>
                <c:pt idx="5">
                  <c:v>0.09</c:v>
                </c:pt>
                <c:pt idx="6">
                  <c:v>#N/A</c:v>
                </c:pt>
                <c:pt idx="7">
                  <c:v>0.13</c:v>
                </c:pt>
                <c:pt idx="8">
                  <c:v>#N/A</c:v>
                </c:pt>
                <c:pt idx="9">
                  <c:v>0.06</c:v>
                </c:pt>
              </c:numCache>
            </c:numRef>
          </c:val>
          <c:extLst>
            <c:ext xmlns:c16="http://schemas.microsoft.com/office/drawing/2014/chart" uri="{C3380CC4-5D6E-409C-BE32-E72D297353CC}">
              <c16:uniqueId val="{00000002-33FB-480E-B277-D949B9B8773B}"/>
            </c:ext>
          </c:extLst>
        </c:ser>
        <c:ser>
          <c:idx val="3"/>
          <c:order val="3"/>
          <c:tx>
            <c:strRef>
              <c:f>データシート!$A$30</c:f>
              <c:strCache>
                <c:ptCount val="1"/>
                <c:pt idx="0">
                  <c:v>南木曽町農業集落排水事業特別会計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0.05</c:v>
                </c:pt>
                <c:pt idx="4">
                  <c:v>#N/A</c:v>
                </c:pt>
                <c:pt idx="5">
                  <c:v>0.12</c:v>
                </c:pt>
                <c:pt idx="6">
                  <c:v>#N/A</c:v>
                </c:pt>
                <c:pt idx="7">
                  <c:v>0.17</c:v>
                </c:pt>
                <c:pt idx="8">
                  <c:v>#N/A</c:v>
                </c:pt>
                <c:pt idx="9">
                  <c:v>7.0000000000000007E-2</c:v>
                </c:pt>
              </c:numCache>
            </c:numRef>
          </c:val>
          <c:extLst>
            <c:ext xmlns:c16="http://schemas.microsoft.com/office/drawing/2014/chart" uri="{C3380CC4-5D6E-409C-BE32-E72D297353CC}">
              <c16:uniqueId val="{00000003-33FB-480E-B277-D949B9B8773B}"/>
            </c:ext>
          </c:extLst>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0.08</c:v>
                </c:pt>
                <c:pt idx="8">
                  <c:v>#N/A</c:v>
                </c:pt>
                <c:pt idx="9">
                  <c:v>0.08</c:v>
                </c:pt>
              </c:numCache>
            </c:numRef>
          </c:val>
          <c:extLst>
            <c:ext xmlns:c16="http://schemas.microsoft.com/office/drawing/2014/chart" uri="{C3380CC4-5D6E-409C-BE32-E72D297353CC}">
              <c16:uniqueId val="{00000004-33FB-480E-B277-D949B9B8773B}"/>
            </c:ext>
          </c:extLst>
        </c:ser>
        <c:ser>
          <c:idx val="5"/>
          <c:order val="5"/>
          <c:tx>
            <c:strRef>
              <c:f>データシート!$A$32</c:f>
              <c:strCache>
                <c:ptCount val="1"/>
                <c:pt idx="0">
                  <c:v>南木曽町営妻籠宿有料駐車場特別会計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0.02</c:v>
                </c:pt>
                <c:pt idx="4">
                  <c:v>#N/A</c:v>
                </c:pt>
                <c:pt idx="5">
                  <c:v>0.03</c:v>
                </c:pt>
                <c:pt idx="6">
                  <c:v>#N/A</c:v>
                </c:pt>
                <c:pt idx="7">
                  <c:v>0.05</c:v>
                </c:pt>
                <c:pt idx="8">
                  <c:v>#N/A</c:v>
                </c:pt>
                <c:pt idx="9">
                  <c:v>0.1</c:v>
                </c:pt>
              </c:numCache>
            </c:numRef>
          </c:val>
          <c:extLst>
            <c:ext xmlns:c16="http://schemas.microsoft.com/office/drawing/2014/chart" uri="{C3380CC4-5D6E-409C-BE32-E72D297353CC}">
              <c16:uniqueId val="{00000005-33FB-480E-B277-D949B9B8773B}"/>
            </c:ext>
          </c:extLst>
        </c:ser>
        <c:ser>
          <c:idx val="6"/>
          <c:order val="6"/>
          <c:tx>
            <c:strRef>
              <c:f>データシート!$A$33</c:f>
              <c:strCache>
                <c:ptCount val="1"/>
                <c:pt idx="0">
                  <c:v>南木曽町後期高齢者医療特別会計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0.1</c:v>
                </c:pt>
                <c:pt idx="8">
                  <c:v>#N/A</c:v>
                </c:pt>
                <c:pt idx="9">
                  <c:v>0.1</c:v>
                </c:pt>
              </c:numCache>
            </c:numRef>
          </c:val>
          <c:extLst>
            <c:ext xmlns:c16="http://schemas.microsoft.com/office/drawing/2014/chart" uri="{C3380CC4-5D6E-409C-BE32-E72D297353CC}">
              <c16:uniqueId val="{00000006-33FB-480E-B277-D949B9B8773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0.28999999999999998</c:v>
                </c:pt>
                <c:pt idx="4">
                  <c:v>#N/A</c:v>
                </c:pt>
                <c:pt idx="5">
                  <c:v>0.12</c:v>
                </c:pt>
                <c:pt idx="6">
                  <c:v>#N/A</c:v>
                </c:pt>
                <c:pt idx="7">
                  <c:v>0.3</c:v>
                </c:pt>
                <c:pt idx="8">
                  <c:v>#N/A</c:v>
                </c:pt>
                <c:pt idx="9">
                  <c:v>0.17</c:v>
                </c:pt>
              </c:numCache>
            </c:numRef>
          </c:val>
          <c:extLst>
            <c:ext xmlns:c16="http://schemas.microsoft.com/office/drawing/2014/chart" uri="{C3380CC4-5D6E-409C-BE32-E72D297353CC}">
              <c16:uniqueId val="{00000007-33FB-480E-B277-D949B9B8773B}"/>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c:v>
                </c:pt>
                <c:pt idx="2">
                  <c:v>#N/A</c:v>
                </c:pt>
                <c:pt idx="3">
                  <c:v>2.0499999999999998</c:v>
                </c:pt>
                <c:pt idx="4">
                  <c:v>#N/A</c:v>
                </c:pt>
                <c:pt idx="5">
                  <c:v>1.67</c:v>
                </c:pt>
                <c:pt idx="6">
                  <c:v>#N/A</c:v>
                </c:pt>
                <c:pt idx="7">
                  <c:v>1.64</c:v>
                </c:pt>
                <c:pt idx="8">
                  <c:v>#N/A</c:v>
                </c:pt>
                <c:pt idx="9">
                  <c:v>0.85</c:v>
                </c:pt>
              </c:numCache>
            </c:numRef>
          </c:val>
          <c:extLst>
            <c:ext xmlns:c16="http://schemas.microsoft.com/office/drawing/2014/chart" uri="{C3380CC4-5D6E-409C-BE32-E72D297353CC}">
              <c16:uniqueId val="{00000008-33FB-480E-B277-D949B9B877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3.24</c:v>
                </c:pt>
                <c:pt idx="2">
                  <c:v>#N/A</c:v>
                </c:pt>
                <c:pt idx="3">
                  <c:v>4.83</c:v>
                </c:pt>
                <c:pt idx="4">
                  <c:v>#N/A</c:v>
                </c:pt>
                <c:pt idx="5">
                  <c:v>2.66</c:v>
                </c:pt>
                <c:pt idx="6">
                  <c:v>#N/A</c:v>
                </c:pt>
                <c:pt idx="7">
                  <c:v>3.78</c:v>
                </c:pt>
                <c:pt idx="8">
                  <c:v>#N/A</c:v>
                </c:pt>
                <c:pt idx="9">
                  <c:v>4.1399999999999997</c:v>
                </c:pt>
              </c:numCache>
            </c:numRef>
          </c:val>
          <c:extLst>
            <c:ext xmlns:c16="http://schemas.microsoft.com/office/drawing/2014/chart" uri="{C3380CC4-5D6E-409C-BE32-E72D297353CC}">
              <c16:uniqueId val="{00000009-33FB-480E-B277-D949B9B8773B}"/>
            </c:ext>
          </c:extLst>
        </c:ser>
        <c:dLbls>
          <c:showLegendKey val="0"/>
          <c:showVal val="0"/>
          <c:showCatName val="0"/>
          <c:showSerName val="0"/>
          <c:showPercent val="0"/>
          <c:showBubbleSize val="0"/>
        </c:dLbls>
        <c:gapWidth val="150"/>
        <c:overlap val="100"/>
        <c:axId val="286940064"/>
        <c:axId val="265728032"/>
      </c:barChart>
      <c:catAx>
        <c:axId val="2869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728032"/>
        <c:crosses val="autoZero"/>
        <c:auto val="1"/>
        <c:lblAlgn val="ctr"/>
        <c:lblOffset val="100"/>
        <c:tickLblSkip val="1"/>
        <c:tickMarkSkip val="1"/>
        <c:noMultiLvlLbl val="0"/>
      </c:catAx>
      <c:valAx>
        <c:axId val="26572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9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519</c:v>
                </c:pt>
                <c:pt idx="5">
                  <c:v>490</c:v>
                </c:pt>
                <c:pt idx="8">
                  <c:v>473</c:v>
                </c:pt>
                <c:pt idx="11">
                  <c:v>460</c:v>
                </c:pt>
                <c:pt idx="14">
                  <c:v>446</c:v>
                </c:pt>
              </c:numCache>
            </c:numRef>
          </c:val>
          <c:extLst>
            <c:ext xmlns:c16="http://schemas.microsoft.com/office/drawing/2014/chart" uri="{C3380CC4-5D6E-409C-BE32-E72D297353CC}">
              <c16:uniqueId val="{00000000-5185-4B56-A220-3A5606582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5-4B56-A220-3A5606582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0</c:v>
                </c:pt>
                <c:pt idx="9">
                  <c:v>1</c:v>
                </c:pt>
                <c:pt idx="12">
                  <c:v>2</c:v>
                </c:pt>
              </c:numCache>
            </c:numRef>
          </c:val>
          <c:extLst>
            <c:ext xmlns:c16="http://schemas.microsoft.com/office/drawing/2014/chart" uri="{C3380CC4-5D6E-409C-BE32-E72D297353CC}">
              <c16:uniqueId val="{00000002-5185-4B56-A220-3A5606582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10</c:v>
                </c:pt>
                <c:pt idx="6">
                  <c:v>16</c:v>
                </c:pt>
                <c:pt idx="9">
                  <c:v>15</c:v>
                </c:pt>
                <c:pt idx="12">
                  <c:v>16</c:v>
                </c:pt>
              </c:numCache>
            </c:numRef>
          </c:val>
          <c:extLst>
            <c:ext xmlns:c16="http://schemas.microsoft.com/office/drawing/2014/chart" uri="{C3380CC4-5D6E-409C-BE32-E72D297353CC}">
              <c16:uniqueId val="{00000003-5185-4B56-A220-3A5606582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c:v>
                </c:pt>
                <c:pt idx="3">
                  <c:v>164</c:v>
                </c:pt>
                <c:pt idx="6">
                  <c:v>158</c:v>
                </c:pt>
                <c:pt idx="9">
                  <c:v>137</c:v>
                </c:pt>
                <c:pt idx="12">
                  <c:v>129</c:v>
                </c:pt>
              </c:numCache>
            </c:numRef>
          </c:val>
          <c:extLst>
            <c:ext xmlns:c16="http://schemas.microsoft.com/office/drawing/2014/chart" uri="{C3380CC4-5D6E-409C-BE32-E72D297353CC}">
              <c16:uniqueId val="{00000004-5185-4B56-A220-3A5606582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5-4B56-A220-3A5606582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5-4B56-A220-3A5606582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465</c:v>
                </c:pt>
                <c:pt idx="3">
                  <c:v>453</c:v>
                </c:pt>
                <c:pt idx="6">
                  <c:v>444</c:v>
                </c:pt>
                <c:pt idx="9">
                  <c:v>440</c:v>
                </c:pt>
                <c:pt idx="12">
                  <c:v>410</c:v>
                </c:pt>
              </c:numCache>
            </c:numRef>
          </c:val>
          <c:extLst>
            <c:ext xmlns:c16="http://schemas.microsoft.com/office/drawing/2014/chart" uri="{C3380CC4-5D6E-409C-BE32-E72D297353CC}">
              <c16:uniqueId val="{00000007-5185-4B56-A220-3A56065820D7}"/>
            </c:ext>
          </c:extLst>
        </c:ser>
        <c:dLbls>
          <c:showLegendKey val="0"/>
          <c:showVal val="0"/>
          <c:showCatName val="0"/>
          <c:showSerName val="0"/>
          <c:showPercent val="0"/>
          <c:showBubbleSize val="0"/>
        </c:dLbls>
        <c:gapWidth val="100"/>
        <c:overlap val="100"/>
        <c:axId val="271214072"/>
        <c:axId val="288724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c:v>
                </c:pt>
                <c:pt idx="2">
                  <c:v>#N/A</c:v>
                </c:pt>
                <c:pt idx="3">
                  <c:v>#N/A</c:v>
                </c:pt>
                <c:pt idx="4">
                  <c:v>140</c:v>
                </c:pt>
                <c:pt idx="5">
                  <c:v>#N/A</c:v>
                </c:pt>
                <c:pt idx="6">
                  <c:v>#N/A</c:v>
                </c:pt>
                <c:pt idx="7">
                  <c:v>145</c:v>
                </c:pt>
                <c:pt idx="8">
                  <c:v>#N/A</c:v>
                </c:pt>
                <c:pt idx="9">
                  <c:v>#N/A</c:v>
                </c:pt>
                <c:pt idx="10">
                  <c:v>133</c:v>
                </c:pt>
                <c:pt idx="11">
                  <c:v>#N/A</c:v>
                </c:pt>
                <c:pt idx="12">
                  <c:v>#N/A</c:v>
                </c:pt>
                <c:pt idx="13">
                  <c:v>111</c:v>
                </c:pt>
                <c:pt idx="14">
                  <c:v>#N/A</c:v>
                </c:pt>
              </c:numCache>
            </c:numRef>
          </c:val>
          <c:smooth val="0"/>
          <c:extLst>
            <c:ext xmlns:c16="http://schemas.microsoft.com/office/drawing/2014/chart" uri="{C3380CC4-5D6E-409C-BE32-E72D297353CC}">
              <c16:uniqueId val="{00000008-5185-4B56-A220-3A56065820D7}"/>
            </c:ext>
          </c:extLst>
        </c:ser>
        <c:dLbls>
          <c:showLegendKey val="0"/>
          <c:showVal val="0"/>
          <c:showCatName val="0"/>
          <c:showSerName val="0"/>
          <c:showPercent val="0"/>
          <c:showBubbleSize val="0"/>
        </c:dLbls>
        <c:marker val="1"/>
        <c:smooth val="0"/>
        <c:axId val="271214072"/>
        <c:axId val="288724968"/>
      </c:lineChart>
      <c:catAx>
        <c:axId val="27121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724968"/>
        <c:crosses val="autoZero"/>
        <c:auto val="1"/>
        <c:lblAlgn val="ctr"/>
        <c:lblOffset val="100"/>
        <c:tickLblSkip val="1"/>
        <c:tickMarkSkip val="1"/>
        <c:noMultiLvlLbl val="0"/>
      </c:catAx>
      <c:valAx>
        <c:axId val="288724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1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4458</c:v>
                </c:pt>
                <c:pt idx="5">
                  <c:v>4383</c:v>
                </c:pt>
                <c:pt idx="8">
                  <c:v>4402</c:v>
                </c:pt>
                <c:pt idx="11">
                  <c:v>4398</c:v>
                </c:pt>
                <c:pt idx="14">
                  <c:v>4171</c:v>
                </c:pt>
              </c:numCache>
            </c:numRef>
          </c:val>
          <c:extLst>
            <c:ext xmlns:c16="http://schemas.microsoft.com/office/drawing/2014/chart" uri="{C3380CC4-5D6E-409C-BE32-E72D297353CC}">
              <c16:uniqueId val="{00000000-01B5-4218-BB52-A10218845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c:v>
                </c:pt>
                <c:pt idx="5">
                  <c:v>46</c:v>
                </c:pt>
                <c:pt idx="8">
                  <c:v>38</c:v>
                </c:pt>
                <c:pt idx="11">
                  <c:v>66</c:v>
                </c:pt>
                <c:pt idx="14">
                  <c:v>60</c:v>
                </c:pt>
              </c:numCache>
            </c:numRef>
          </c:val>
          <c:extLst>
            <c:ext xmlns:c16="http://schemas.microsoft.com/office/drawing/2014/chart" uri="{C3380CC4-5D6E-409C-BE32-E72D297353CC}">
              <c16:uniqueId val="{00000001-01B5-4218-BB52-A10218845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1671</c:v>
                </c:pt>
                <c:pt idx="5">
                  <c:v>1850</c:v>
                </c:pt>
                <c:pt idx="8">
                  <c:v>1955</c:v>
                </c:pt>
                <c:pt idx="11">
                  <c:v>1941</c:v>
                </c:pt>
                <c:pt idx="14">
                  <c:v>1793</c:v>
                </c:pt>
              </c:numCache>
            </c:numRef>
          </c:val>
          <c:extLst>
            <c:ext xmlns:c16="http://schemas.microsoft.com/office/drawing/2014/chart" uri="{C3380CC4-5D6E-409C-BE32-E72D297353CC}">
              <c16:uniqueId val="{00000002-01B5-4218-BB52-A10218845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5-4218-BB52-A10218845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5-4218-BB52-A10218845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B5-4218-BB52-A10218845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875</c:v>
                </c:pt>
                <c:pt idx="3">
                  <c:v>845</c:v>
                </c:pt>
                <c:pt idx="6">
                  <c:v>843</c:v>
                </c:pt>
                <c:pt idx="9">
                  <c:v>867</c:v>
                </c:pt>
                <c:pt idx="12">
                  <c:v>832</c:v>
                </c:pt>
              </c:numCache>
            </c:numRef>
          </c:val>
          <c:extLst>
            <c:ext xmlns:c16="http://schemas.microsoft.com/office/drawing/2014/chart" uri="{C3380CC4-5D6E-409C-BE32-E72D297353CC}">
              <c16:uniqueId val="{00000006-01B5-4218-BB52-A10218845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83</c:v>
                </c:pt>
                <c:pt idx="6">
                  <c:v>126</c:v>
                </c:pt>
                <c:pt idx="9">
                  <c:v>112</c:v>
                </c:pt>
                <c:pt idx="12">
                  <c:v>97</c:v>
                </c:pt>
              </c:numCache>
            </c:numRef>
          </c:val>
          <c:extLst>
            <c:ext xmlns:c16="http://schemas.microsoft.com/office/drawing/2014/chart" uri="{C3380CC4-5D6E-409C-BE32-E72D297353CC}">
              <c16:uniqueId val="{00000007-01B5-4218-BB52-A10218845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2081</c:v>
                </c:pt>
                <c:pt idx="3">
                  <c:v>1994</c:v>
                </c:pt>
                <c:pt idx="6">
                  <c:v>1932</c:v>
                </c:pt>
                <c:pt idx="9">
                  <c:v>1822</c:v>
                </c:pt>
                <c:pt idx="12">
                  <c:v>1701</c:v>
                </c:pt>
              </c:numCache>
            </c:numRef>
          </c:val>
          <c:extLst>
            <c:ext xmlns:c16="http://schemas.microsoft.com/office/drawing/2014/chart" uri="{C3380CC4-5D6E-409C-BE32-E72D297353CC}">
              <c16:uniqueId val="{00000008-01B5-4218-BB52-A10218845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01B5-4218-BB52-A10218845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3837</c:v>
                </c:pt>
                <c:pt idx="3">
                  <c:v>3691</c:v>
                </c:pt>
                <c:pt idx="6">
                  <c:v>3748</c:v>
                </c:pt>
                <c:pt idx="9">
                  <c:v>3849</c:v>
                </c:pt>
                <c:pt idx="12">
                  <c:v>3757</c:v>
                </c:pt>
              </c:numCache>
            </c:numRef>
          </c:val>
          <c:extLst>
            <c:ext xmlns:c16="http://schemas.microsoft.com/office/drawing/2014/chart" uri="{C3380CC4-5D6E-409C-BE32-E72D297353CC}">
              <c16:uniqueId val="{0000000A-01B5-4218-BB52-A10218845071}"/>
            </c:ext>
          </c:extLst>
        </c:ser>
        <c:dLbls>
          <c:showLegendKey val="0"/>
          <c:showVal val="0"/>
          <c:showCatName val="0"/>
          <c:showSerName val="0"/>
          <c:showPercent val="0"/>
          <c:showBubbleSize val="0"/>
        </c:dLbls>
        <c:gapWidth val="100"/>
        <c:overlap val="100"/>
        <c:axId val="289479184"/>
        <c:axId val="26877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701</c:v>
                </c:pt>
                <c:pt idx="2">
                  <c:v>#N/A</c:v>
                </c:pt>
                <c:pt idx="3">
                  <c:v>#N/A</c:v>
                </c:pt>
                <c:pt idx="4">
                  <c:v>333</c:v>
                </c:pt>
                <c:pt idx="5">
                  <c:v>#N/A</c:v>
                </c:pt>
                <c:pt idx="6">
                  <c:v>#N/A</c:v>
                </c:pt>
                <c:pt idx="7">
                  <c:v>254</c:v>
                </c:pt>
                <c:pt idx="8">
                  <c:v>#N/A</c:v>
                </c:pt>
                <c:pt idx="9">
                  <c:v>#N/A</c:v>
                </c:pt>
                <c:pt idx="10">
                  <c:v>245</c:v>
                </c:pt>
                <c:pt idx="11">
                  <c:v>#N/A</c:v>
                </c:pt>
                <c:pt idx="12">
                  <c:v>#N/A</c:v>
                </c:pt>
                <c:pt idx="13">
                  <c:v>362</c:v>
                </c:pt>
                <c:pt idx="14">
                  <c:v>#N/A</c:v>
                </c:pt>
              </c:numCache>
            </c:numRef>
          </c:val>
          <c:smooth val="0"/>
          <c:extLst>
            <c:ext xmlns:c16="http://schemas.microsoft.com/office/drawing/2014/chart" uri="{C3380CC4-5D6E-409C-BE32-E72D297353CC}">
              <c16:uniqueId val="{0000000B-01B5-4218-BB52-A10218845071}"/>
            </c:ext>
          </c:extLst>
        </c:ser>
        <c:dLbls>
          <c:showLegendKey val="0"/>
          <c:showVal val="0"/>
          <c:showCatName val="0"/>
          <c:showSerName val="0"/>
          <c:showPercent val="0"/>
          <c:showBubbleSize val="0"/>
        </c:dLbls>
        <c:marker val="1"/>
        <c:smooth val="0"/>
        <c:axId val="289479184"/>
        <c:axId val="268776080"/>
      </c:lineChart>
      <c:catAx>
        <c:axId val="28947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776080"/>
        <c:crosses val="autoZero"/>
        <c:auto val="1"/>
        <c:lblAlgn val="ctr"/>
        <c:lblOffset val="100"/>
        <c:tickLblSkip val="1"/>
        <c:tickMarkSkip val="1"/>
        <c:noMultiLvlLbl val="0"/>
      </c:catAx>
      <c:valAx>
        <c:axId val="26877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47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781</c:v>
                </c:pt>
                <c:pt idx="1">
                  <c:v>780</c:v>
                </c:pt>
                <c:pt idx="2">
                  <c:v>758</c:v>
                </c:pt>
              </c:numCache>
            </c:numRef>
          </c:val>
          <c:extLst>
            <c:ext xmlns:c16="http://schemas.microsoft.com/office/drawing/2014/chart" uri="{C3380CC4-5D6E-409C-BE32-E72D297353CC}">
              <c16:uniqueId val="{00000000-23B7-4604-BFFA-BF2D1DC90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c:v>
                </c:pt>
                <c:pt idx="1">
                  <c:v>309</c:v>
                </c:pt>
                <c:pt idx="2">
                  <c:v>293</c:v>
                </c:pt>
              </c:numCache>
            </c:numRef>
          </c:val>
          <c:extLst>
            <c:ext xmlns:c16="http://schemas.microsoft.com/office/drawing/2014/chart" uri="{C3380CC4-5D6E-409C-BE32-E72D297353CC}">
              <c16:uniqueId val="{00000001-23B7-4604-BFFA-BF2D1DC90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659</c:v>
                </c:pt>
                <c:pt idx="1">
                  <c:v>677</c:v>
                </c:pt>
                <c:pt idx="2">
                  <c:v>564</c:v>
                </c:pt>
              </c:numCache>
            </c:numRef>
          </c:val>
          <c:extLst>
            <c:ext xmlns:c16="http://schemas.microsoft.com/office/drawing/2014/chart" uri="{C3380CC4-5D6E-409C-BE32-E72D297353CC}">
              <c16:uniqueId val="{00000002-23B7-4604-BFFA-BF2D1DC902C6}"/>
            </c:ext>
          </c:extLst>
        </c:ser>
        <c:dLbls>
          <c:showLegendKey val="0"/>
          <c:showVal val="0"/>
          <c:showCatName val="0"/>
          <c:showSerName val="0"/>
          <c:showPercent val="0"/>
          <c:showBubbleSize val="0"/>
        </c:dLbls>
        <c:gapWidth val="120"/>
        <c:overlap val="100"/>
        <c:axId val="289177536"/>
        <c:axId val="289177928"/>
      </c:barChart>
      <c:catAx>
        <c:axId val="2891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9177928"/>
        <c:crosses val="autoZero"/>
        <c:auto val="1"/>
        <c:lblAlgn val="ctr"/>
        <c:lblOffset val="100"/>
        <c:tickLblSkip val="1"/>
        <c:tickMarkSkip val="1"/>
        <c:noMultiLvlLbl val="0"/>
      </c:catAx>
      <c:valAx>
        <c:axId val="289177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91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112730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類似団体を上回ることが多いため、今後も公債費や人件費の抑制など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17780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901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62</xdr:row>
      <xdr:rowOff>160274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8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112014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8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165946</xdr:rowOff>
    </xdr:from>
    <xdr:to>
      <xdr:col>23</xdr:col>
      <xdr:colOff>133350</xdr:colOff>
      <xdr:row>82</xdr:row>
      <xdr:rowOff>10187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3396"/>
          <a:ext cx="8382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164757</xdr:rowOff>
    </xdr:from>
    <xdr:to>
      <xdr:col>19</xdr:col>
      <xdr:colOff>133350</xdr:colOff>
      <xdr:row>81</xdr:row>
      <xdr:rowOff>165946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220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142435</xdr:rowOff>
    </xdr:from>
    <xdr:to>
      <xdr:col>15</xdr:col>
      <xdr:colOff>82550</xdr:colOff>
      <xdr:row>81</xdr:row>
      <xdr:rowOff>164757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9885"/>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142435</xdr:rowOff>
    </xdr:from>
    <xdr:to>
      <xdr:col>11</xdr:col>
      <xdr:colOff>31750</xdr:colOff>
      <xdr:row>81</xdr:row>
      <xdr:rowOff>143689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2988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130837</xdr:rowOff>
    </xdr:from>
    <xdr:to>
      <xdr:col>23</xdr:col>
      <xdr:colOff>184150</xdr:colOff>
      <xdr:row>82</xdr:row>
      <xdr:rowOff>60987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52114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115146</xdr:rowOff>
    </xdr:from>
    <xdr:to>
      <xdr:col>19</xdr:col>
      <xdr:colOff>184150</xdr:colOff>
      <xdr:row>82</xdr:row>
      <xdr:rowOff>45296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55473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113957</xdr:rowOff>
    </xdr:from>
    <xdr:to>
      <xdr:col>15</xdr:col>
      <xdr:colOff>133350</xdr:colOff>
      <xdr:row>82</xdr:row>
      <xdr:rowOff>44107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54284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91635</xdr:rowOff>
    </xdr:from>
    <xdr:to>
      <xdr:col>11</xdr:col>
      <xdr:colOff>82550</xdr:colOff>
      <xdr:row>82</xdr:row>
      <xdr:rowOff>21785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31962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92889</xdr:rowOff>
    </xdr:from>
    <xdr:to>
      <xdr:col>7</xdr:col>
      <xdr:colOff>31750</xdr:colOff>
      <xdr:row>82</xdr:row>
      <xdr:rowOff>23039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33216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161798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10385"/>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161798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331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113537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331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36322</xdr:rowOff>
    </xdr:from>
    <xdr:to>
      <xdr:col>68</xdr:col>
      <xdr:colOff>152400</xdr:colOff>
      <xdr:row>87</xdr:row>
      <xdr:rowOff>113537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5247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15512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3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25925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149114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156972</xdr:rowOff>
    </xdr:from>
    <xdr:to>
      <xdr:col>64</xdr:col>
      <xdr:colOff>152400</xdr:colOff>
      <xdr:row>87</xdr:row>
      <xdr:rowOff>87122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71899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57607</xdr:rowOff>
    </xdr:from>
    <xdr:to>
      <xdr:col>81</xdr:col>
      <xdr:colOff>44450</xdr:colOff>
      <xdr:row>61</xdr:row>
      <xdr:rowOff>73292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516057"/>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40475</xdr:rowOff>
    </xdr:from>
    <xdr:to>
      <xdr:col>77</xdr:col>
      <xdr:colOff>44450</xdr:colOff>
      <xdr:row>61</xdr:row>
      <xdr:rowOff>57607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98925"/>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28410</xdr:rowOff>
    </xdr:from>
    <xdr:to>
      <xdr:col>72</xdr:col>
      <xdr:colOff>203200</xdr:colOff>
      <xdr:row>61</xdr:row>
      <xdr:rowOff>40475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86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15380</xdr:rowOff>
    </xdr:from>
    <xdr:to>
      <xdr:col>68</xdr:col>
      <xdr:colOff>152400</xdr:colOff>
      <xdr:row>61</xdr:row>
      <xdr:rowOff>28410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7383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22492</xdr:rowOff>
    </xdr:from>
    <xdr:to>
      <xdr:col>81</xdr:col>
      <xdr:colOff>95250</xdr:colOff>
      <xdr:row>61</xdr:row>
      <xdr:rowOff>124092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39019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6807</xdr:rowOff>
    </xdr:from>
    <xdr:to>
      <xdr:col>77</xdr:col>
      <xdr:colOff>95250</xdr:colOff>
      <xdr:row>61</xdr:row>
      <xdr:rowOff>108407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118584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161125</xdr:rowOff>
    </xdr:from>
    <xdr:to>
      <xdr:col>73</xdr:col>
      <xdr:colOff>44450</xdr:colOff>
      <xdr:row>61</xdr:row>
      <xdr:rowOff>91275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101452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149060</xdr:rowOff>
    </xdr:from>
    <xdr:to>
      <xdr:col>68</xdr:col>
      <xdr:colOff>203200</xdr:colOff>
      <xdr:row>61</xdr:row>
      <xdr:rowOff>79210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63987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136030</xdr:rowOff>
    </xdr:from>
    <xdr:to>
      <xdr:col>64</xdr:col>
      <xdr:colOff>152400</xdr:colOff>
      <xdr:row>61</xdr:row>
      <xdr:rowOff>66180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76357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なり、実質公債費比率は低くなってきている。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108373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5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a:t>
          </a:r>
          <a:endParaRPr lang="ja-JP" altLang="ja-JP" sz="1400">
            <a:effectLst/>
          </a:endParaRPr>
        </a:p>
        <a:p>
          <a:pPr fontAlgn="base"/>
          <a:r>
            <a:rPr lang="ja-JP" altLang="ja-JP" sz="1100" baseline="0">
              <a:solidFill>
                <a:schemeClr val="dk1"/>
              </a:solidFill>
              <a:effectLst/>
              <a:latin typeface="+mn-lt"/>
              <a:ea typeface="+mn-ea"/>
              <a:cs typeface="+mn-cs"/>
            </a:rPr>
            <a:t>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126637</xdr:rowOff>
    </xdr:from>
    <xdr:to>
      <xdr:col>81</xdr:col>
      <xdr:colOff>44450</xdr:colOff>
      <xdr:row>15</xdr:row>
      <xdr:rowOff>65496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526937"/>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126637</xdr:rowOff>
    </xdr:from>
    <xdr:to>
      <xdr:col>77</xdr:col>
      <xdr:colOff>44450</xdr:colOff>
      <xdr:row>14</xdr:row>
      <xdr:rowOff>128361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2693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128361</xdr:rowOff>
    </xdr:from>
    <xdr:to>
      <xdr:col>72</xdr:col>
      <xdr:colOff>203200</xdr:colOff>
      <xdr:row>15</xdr:row>
      <xdr:rowOff>18959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2866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18959</xdr:rowOff>
    </xdr:from>
    <xdr:to>
      <xdr:col>68</xdr:col>
      <xdr:colOff>152400</xdr:colOff>
      <xdr:row>17</xdr:row>
      <xdr:rowOff>5262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90709"/>
          <a:ext cx="889000" cy="3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162214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6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77561</xdr:rowOff>
    </xdr:from>
    <xdr:to>
      <xdr:col>73</xdr:col>
      <xdr:colOff>44450</xdr:colOff>
      <xdr:row>15</xdr:row>
      <xdr:rowOff>7711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163938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6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139609</xdr:rowOff>
    </xdr:from>
    <xdr:to>
      <xdr:col>68</xdr:col>
      <xdr:colOff>203200</xdr:colOff>
      <xdr:row>15</xdr:row>
      <xdr:rowOff>69759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5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54536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40839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類似団体平均と比較すると、人件費に係る経常収支比率が上回ってい</a:t>
          </a:r>
          <a:endParaRPr lang="ja-JP" altLang="ja-JP" sz="1400">
            <a:effectLst/>
          </a:endParaRPr>
        </a:p>
        <a:p>
          <a:r>
            <a:rPr lang="ja-JP" altLang="ja-JP" sz="1100" baseline="0">
              <a:solidFill>
                <a:schemeClr val="dk1"/>
              </a:solidFill>
              <a:effectLst/>
              <a:latin typeface="+mn-lt"/>
              <a:ea typeface="+mn-ea"/>
              <a:cs typeface="+mn-cs"/>
            </a:rPr>
            <a:t>る。今後、人件費関係経費全体について抑制する必要がある。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87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0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137160</xdr:rowOff>
    </xdr:from>
    <xdr:to>
      <xdr:col>20</xdr:col>
      <xdr:colOff>38100</xdr:colOff>
      <xdr:row>36</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111760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0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60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60960</xdr:rowOff>
    </xdr:from>
    <xdr:to>
      <xdr:col>82</xdr:col>
      <xdr:colOff>158750</xdr:colOff>
      <xdr:row>15</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77487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保育園経費や障害者等関係経費、児童手当などにより増加傾向となり、</a:t>
          </a:r>
          <a:endParaRPr lang="ja-JP" altLang="ja-JP" sz="1400">
            <a:effectLst/>
          </a:endParaRPr>
        </a:p>
        <a:p>
          <a:pPr fontAlgn="base"/>
          <a:r>
            <a:rPr lang="ja-JP" altLang="ja-JP" sz="1100" baseline="0">
              <a:solidFill>
                <a:schemeClr val="dk1"/>
              </a:solidFill>
              <a:effectLst/>
              <a:latin typeface="+mn-lt"/>
              <a:ea typeface="+mn-ea"/>
              <a:cs typeface="+mn-cs"/>
            </a:rPr>
            <a:t>類似団体内順位は平均以下となっている。</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a:t>
          </a:r>
          <a:endParaRPr lang="ja-JP" altLang="ja-JP" sz="1400">
            <a:effectLst/>
          </a:endParaRPr>
        </a:p>
        <a:p>
          <a:pPr fontAlgn="base"/>
          <a:r>
            <a:rPr lang="ja-JP" altLang="ja-JP" sz="1100" baseline="0">
              <a:solidFill>
                <a:schemeClr val="dk1"/>
              </a:solidFill>
              <a:effectLst/>
              <a:latin typeface="+mn-lt"/>
              <a:ea typeface="+mn-ea"/>
              <a:cs typeface="+mn-cs"/>
            </a:rPr>
            <a:t>であるが、人口の減や節水志向により料金収入が減少していることが要因</a:t>
          </a:r>
          <a:endParaRPr lang="ja-JP" altLang="ja-JP" sz="1400">
            <a:effectLst/>
          </a:endParaRPr>
        </a:p>
        <a:p>
          <a:r>
            <a:rPr lang="ja-JP" altLang="ja-JP" sz="1100" baseline="0">
              <a:solidFill>
                <a:schemeClr val="dk1"/>
              </a:solidFill>
              <a:effectLst/>
              <a:latin typeface="+mn-lt"/>
              <a:ea typeface="+mn-ea"/>
              <a:cs typeface="+mn-cs"/>
            </a:rPr>
            <a:t>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144145</xdr:rowOff>
    </xdr:from>
    <xdr:to>
      <xdr:col>82</xdr:col>
      <xdr:colOff>107950</xdr:colOff>
      <xdr:row>59</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88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22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xdr:rowOff>
    </xdr:from>
    <xdr:to>
      <xdr:col>73</xdr:col>
      <xdr:colOff>180975</xdr:colOff>
      <xdr:row>59</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22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xdr:rowOff>
    </xdr:from>
    <xdr:to>
      <xdr:col>69</xdr:col>
      <xdr:colOff>92075</xdr:colOff>
      <xdr:row>59</xdr:row>
      <xdr:rowOff>6985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22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93345</xdr:rowOff>
    </xdr:from>
    <xdr:to>
      <xdr:col>82</xdr:col>
      <xdr:colOff>158750</xdr:colOff>
      <xdr:row>59</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65422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127635</xdr:rowOff>
    </xdr:from>
    <xdr:to>
      <xdr:col>78</xdr:col>
      <xdr:colOff>120650</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42562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127635</xdr:rowOff>
    </xdr:from>
    <xdr:to>
      <xdr:col>69</xdr:col>
      <xdr:colOff>142875</xdr:colOff>
      <xdr:row>59</xdr:row>
      <xdr:rowOff>57785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42562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最も影響の大きい広域連合負担金が増加傾向とならないよう注意</a:t>
          </a:r>
          <a:endParaRPr lang="ja-JP" altLang="ja-JP" sz="1400">
            <a:effectLst/>
          </a:endParaRPr>
        </a:p>
        <a:p>
          <a:r>
            <a:rPr lang="ja-JP" altLang="ja-JP" sz="1100" baseline="0">
              <a:solidFill>
                <a:schemeClr val="dk1"/>
              </a:solidFill>
              <a:effectLst/>
              <a:latin typeface="+mn-lt"/>
              <a:ea typeface="+mn-ea"/>
              <a:cs typeface="+mn-cs"/>
            </a:rPr>
            <a:t>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317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106426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補償金免除繰上償還を積極的に実施した結果減少傾向となっている</a:t>
          </a:r>
          <a:endParaRPr lang="ja-JP" altLang="ja-JP" sz="1400">
            <a:effectLst/>
          </a:endParaRPr>
        </a:p>
        <a:p>
          <a:r>
            <a:rPr lang="ja-JP" altLang="ja-JP" sz="1100" baseline="0">
              <a:solidFill>
                <a:schemeClr val="dk1"/>
              </a:solidFill>
              <a:effectLst/>
              <a:latin typeface="+mn-lt"/>
              <a:ea typeface="+mn-ea"/>
              <a:cs typeface="+mn-cs"/>
            </a:rPr>
            <a:t>が、過去の大型事業の借入により類似団体を上回る</a:t>
          </a:r>
          <a:r>
            <a:rPr lang="en-US" altLang="ja-JP" sz="1100" baseline="0">
              <a:solidFill>
                <a:schemeClr val="dk1"/>
              </a:solidFill>
              <a:effectLst/>
              <a:latin typeface="+mn-lt"/>
              <a:ea typeface="+mn-ea"/>
              <a:cs typeface="+mn-cs"/>
            </a:rPr>
            <a:t>17.2%</a:t>
          </a:r>
          <a:r>
            <a:rPr lang="ja-JP" altLang="ja-JP" sz="1100" baseline="0">
              <a:solidFill>
                <a:schemeClr val="dk1"/>
              </a:solidFill>
              <a:effectLst/>
              <a:latin typeface="+mn-lt"/>
              <a:ea typeface="+mn-ea"/>
              <a:cs typeface="+mn-cs"/>
            </a:rPr>
            <a:t>となって</a:t>
          </a:r>
          <a:endParaRPr lang="ja-JP" altLang="ja-JP" sz="1400">
            <a:effectLst/>
          </a:endParaRPr>
        </a:p>
        <a:p>
          <a:pPr fontAlgn="base"/>
          <a:r>
            <a:rPr lang="ja-JP" altLang="ja-JP" sz="1100" baseline="0">
              <a:solidFill>
                <a:schemeClr val="dk1"/>
              </a:solidFill>
              <a:effectLst/>
              <a:latin typeface="+mn-lt"/>
              <a:ea typeface="+mn-ea"/>
              <a:cs typeface="+mn-cs"/>
            </a:rPr>
            <a:t>いる。</a:t>
          </a:r>
          <a:endParaRPr lang="ja-JP" altLang="ja-JP" sz="1400">
            <a:effectLst/>
          </a:endParaRPr>
        </a:p>
        <a:p>
          <a:pPr fontAlgn="base"/>
          <a:r>
            <a:rPr lang="ja-JP" altLang="ja-JP" sz="1100" baseline="0">
              <a:solidFill>
                <a:schemeClr val="dk1"/>
              </a:solidFill>
              <a:effectLst/>
              <a:latin typeface="+mn-lt"/>
              <a:ea typeface="+mn-ea"/>
              <a:cs typeface="+mn-cs"/>
            </a:rPr>
            <a:t>自立推進の精神に沿った事業を計画・実施し地方債の発行を抑制する。</a:t>
          </a:r>
          <a:endParaRPr lang="ja-JP" altLang="ja-JP" sz="1400">
            <a:effectLst/>
          </a:endParaRPr>
        </a:p>
        <a:p>
          <a:r>
            <a:rPr lang="ja-JP" altLang="ja-JP" sz="1100" baseline="0">
              <a:solidFill>
                <a:schemeClr val="dk1"/>
              </a:solidFill>
              <a:effectLst/>
              <a:latin typeface="+mn-lt"/>
              <a:ea typeface="+mn-ea"/>
              <a:cs typeface="+mn-cs"/>
            </a:rPr>
            <a:t>また、繰上償還を積極的に行い公債費の削減に努める。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3720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年々増加傾向であるが、類似団体平均と比較すると若干</a:t>
          </a:r>
          <a:r>
            <a:rPr lang="ja-JP" altLang="en-US" sz="1100" baseline="0">
              <a:solidFill>
                <a:schemeClr val="dk1"/>
              </a:solidFill>
              <a:effectLst/>
              <a:latin typeface="+mn-lt"/>
              <a:ea typeface="+mn-ea"/>
              <a:cs typeface="+mn-cs"/>
            </a:rPr>
            <a:t>上</a:t>
          </a:r>
          <a:r>
            <a:rPr lang="ja-JP" altLang="ja-JP" sz="1100" baseline="0">
              <a:solidFill>
                <a:schemeClr val="dk1"/>
              </a:solidFill>
              <a:effectLst/>
              <a:latin typeface="+mn-lt"/>
              <a:ea typeface="+mn-ea"/>
              <a:cs typeface="+mn-cs"/>
            </a:rPr>
            <a:t>回っている</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上回らないように会計全体で経常経費の見直しを行い抑制を図る。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53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76</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76</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36541</xdr:rowOff>
    </xdr:from>
    <xdr:to>
      <xdr:col>29</xdr:col>
      <xdr:colOff>127000</xdr:colOff>
      <xdr:row>17</xdr:row>
      <xdr:rowOff>49085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8816"/>
          <a:ext cx="647700" cy="1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49085</xdr:rowOff>
    </xdr:from>
    <xdr:to>
      <xdr:col>26</xdr:col>
      <xdr:colOff>50800</xdr:colOff>
      <xdr:row>17</xdr:row>
      <xdr:rowOff>74350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11360"/>
          <a:ext cx="698500" cy="2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74350</xdr:rowOff>
    </xdr:from>
    <xdr:to>
      <xdr:col>22</xdr:col>
      <xdr:colOff>114300</xdr:colOff>
      <xdr:row>17</xdr:row>
      <xdr:rowOff>76064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6625"/>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76064</xdr:rowOff>
    </xdr:from>
    <xdr:to>
      <xdr:col>18</xdr:col>
      <xdr:colOff>177800</xdr:colOff>
      <xdr:row>17</xdr:row>
      <xdr:rowOff>91666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8339"/>
          <a:ext cx="698500" cy="1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157191</xdr:rowOff>
    </xdr:from>
    <xdr:to>
      <xdr:col>29</xdr:col>
      <xdr:colOff>177800</xdr:colOff>
      <xdr:row>17</xdr:row>
      <xdr:rowOff>87341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129268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2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169735</xdr:rowOff>
    </xdr:from>
    <xdr:to>
      <xdr:col>26</xdr:col>
      <xdr:colOff>101600</xdr:colOff>
      <xdr:row>17</xdr:row>
      <xdr:rowOff>99885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84662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4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23550</xdr:rowOff>
    </xdr:from>
    <xdr:to>
      <xdr:col>22</xdr:col>
      <xdr:colOff>165100</xdr:colOff>
      <xdr:row>17</xdr:row>
      <xdr:rowOff>125150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8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25264</xdr:rowOff>
    </xdr:from>
    <xdr:to>
      <xdr:col>19</xdr:col>
      <xdr:colOff>38100</xdr:colOff>
      <xdr:row>17</xdr:row>
      <xdr:rowOff>126864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5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40866</xdr:rowOff>
    </xdr:from>
    <xdr:to>
      <xdr:col>15</xdr:col>
      <xdr:colOff>101600</xdr:colOff>
      <xdr:row>17</xdr:row>
      <xdr:rowOff>142466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127243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323329</xdr:rowOff>
    </xdr:from>
    <xdr:to>
      <xdr:col>29</xdr:col>
      <xdr:colOff>127000</xdr:colOff>
      <xdr:row>36</xdr:row>
      <xdr:rowOff>20107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33679"/>
          <a:ext cx="647700" cy="3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309332</xdr:rowOff>
    </xdr:from>
    <xdr:to>
      <xdr:col>26</xdr:col>
      <xdr:colOff>50800</xdr:colOff>
      <xdr:row>35</xdr:row>
      <xdr:rowOff>323329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19682"/>
          <a:ext cx="698500" cy="13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309332</xdr:rowOff>
    </xdr:from>
    <xdr:to>
      <xdr:col>22</xdr:col>
      <xdr:colOff>114300</xdr:colOff>
      <xdr:row>35</xdr:row>
      <xdr:rowOff>324335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9682"/>
          <a:ext cx="698500" cy="1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324335</xdr:rowOff>
    </xdr:from>
    <xdr:to>
      <xdr:col>18</xdr:col>
      <xdr:colOff>177800</xdr:colOff>
      <xdr:row>35</xdr:row>
      <xdr:rowOff>337876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4685"/>
          <a:ext cx="6985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312207</xdr:rowOff>
    </xdr:from>
    <xdr:to>
      <xdr:col>29</xdr:col>
      <xdr:colOff>177800</xdr:colOff>
      <xdr:row>36</xdr:row>
      <xdr:rowOff>70907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284284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272529</xdr:rowOff>
    </xdr:from>
    <xdr:to>
      <xdr:col>26</xdr:col>
      <xdr:colOff>101600</xdr:colOff>
      <xdr:row>36</xdr:row>
      <xdr:rowOff>31229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41406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5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258532</xdr:rowOff>
    </xdr:from>
    <xdr:to>
      <xdr:col>22</xdr:col>
      <xdr:colOff>165100</xdr:colOff>
      <xdr:row>36</xdr:row>
      <xdr:rowOff>17232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3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273535</xdr:rowOff>
    </xdr:from>
    <xdr:to>
      <xdr:col>19</xdr:col>
      <xdr:colOff>38100</xdr:colOff>
      <xdr:row>36</xdr:row>
      <xdr:rowOff>32235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287076</xdr:rowOff>
    </xdr:from>
    <xdr:to>
      <xdr:col>15</xdr:col>
      <xdr:colOff>101600</xdr:colOff>
      <xdr:row>36</xdr:row>
      <xdr:rowOff>45776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30553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61718</xdr:rowOff>
    </xdr:from>
    <xdr:to>
      <xdr:col>24</xdr:col>
      <xdr:colOff>63500</xdr:colOff>
      <xdr:row>38</xdr:row>
      <xdr:rowOff>67808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6818"/>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67808</xdr:rowOff>
    </xdr:from>
    <xdr:to>
      <xdr:col>19</xdr:col>
      <xdr:colOff>177800</xdr:colOff>
      <xdr:row>38</xdr:row>
      <xdr:rowOff>111023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2908"/>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111023</xdr:rowOff>
    </xdr:from>
    <xdr:to>
      <xdr:col>15</xdr:col>
      <xdr:colOff>50800</xdr:colOff>
      <xdr:row>38</xdr:row>
      <xdr:rowOff>113891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6123"/>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113891</xdr:rowOff>
    </xdr:from>
    <xdr:to>
      <xdr:col>10</xdr:col>
      <xdr:colOff>114300</xdr:colOff>
      <xdr:row>38</xdr:row>
      <xdr:rowOff>124099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899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10918</xdr:rowOff>
    </xdr:from>
    <xdr:to>
      <xdr:col>24</xdr:col>
      <xdr:colOff>114300</xdr:colOff>
      <xdr:row>38</xdr:row>
      <xdr:rowOff>112518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17008</xdr:rowOff>
    </xdr:from>
    <xdr:to>
      <xdr:col>20</xdr:col>
      <xdr:colOff>38100</xdr:colOff>
      <xdr:row>38</xdr:row>
      <xdr:rowOff>118608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109735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60223</xdr:rowOff>
    </xdr:from>
    <xdr:to>
      <xdr:col>15</xdr:col>
      <xdr:colOff>101600</xdr:colOff>
      <xdr:row>38</xdr:row>
      <xdr:rowOff>161823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152950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63091</xdr:rowOff>
    </xdr:from>
    <xdr:to>
      <xdr:col>10</xdr:col>
      <xdr:colOff>165100</xdr:colOff>
      <xdr:row>38</xdr:row>
      <xdr:rowOff>164691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155818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73299</xdr:rowOff>
    </xdr:from>
    <xdr:to>
      <xdr:col>6</xdr:col>
      <xdr:colOff>38100</xdr:colOff>
      <xdr:row>39</xdr:row>
      <xdr:rowOff>3449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166026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70730</xdr:rowOff>
    </xdr:from>
    <xdr:to>
      <xdr:col>24</xdr:col>
      <xdr:colOff>63500</xdr:colOff>
      <xdr:row>58</xdr:row>
      <xdr:rowOff>83164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14830"/>
          <a:ext cx="838200" cy="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69611</xdr:rowOff>
    </xdr:from>
    <xdr:to>
      <xdr:col>19</xdr:col>
      <xdr:colOff>177800</xdr:colOff>
      <xdr:row>58</xdr:row>
      <xdr:rowOff>83164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13711"/>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69611</xdr:rowOff>
    </xdr:from>
    <xdr:to>
      <xdr:col>15</xdr:col>
      <xdr:colOff>50800</xdr:colOff>
      <xdr:row>58</xdr:row>
      <xdr:rowOff>98273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371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90281</xdr:rowOff>
    </xdr:from>
    <xdr:to>
      <xdr:col>10</xdr:col>
      <xdr:colOff>114300</xdr:colOff>
      <xdr:row>58</xdr:row>
      <xdr:rowOff>98273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4381"/>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19930</xdr:rowOff>
    </xdr:from>
    <xdr:to>
      <xdr:col>24</xdr:col>
      <xdr:colOff>114300</xdr:colOff>
      <xdr:row>58</xdr:row>
      <xdr:rowOff>121530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106307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32364</xdr:rowOff>
    </xdr:from>
    <xdr:to>
      <xdr:col>20</xdr:col>
      <xdr:colOff>38100</xdr:colOff>
      <xdr:row>58</xdr:row>
      <xdr:rowOff>133964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125091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18811</xdr:rowOff>
    </xdr:from>
    <xdr:to>
      <xdr:col>15</xdr:col>
      <xdr:colOff>101600</xdr:colOff>
      <xdr:row>58</xdr:row>
      <xdr:rowOff>120411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111538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5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47473</xdr:rowOff>
    </xdr:from>
    <xdr:to>
      <xdr:col>10</xdr:col>
      <xdr:colOff>165100</xdr:colOff>
      <xdr:row>58</xdr:row>
      <xdr:rowOff>149073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140200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8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39481</xdr:rowOff>
    </xdr:from>
    <xdr:to>
      <xdr:col>6</xdr:col>
      <xdr:colOff>38100</xdr:colOff>
      <xdr:row>58</xdr:row>
      <xdr:rowOff>141081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132208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113779</xdr:rowOff>
    </xdr:from>
    <xdr:to>
      <xdr:col>24</xdr:col>
      <xdr:colOff>63500</xdr:colOff>
      <xdr:row>78</xdr:row>
      <xdr:rowOff>138264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86879"/>
          <a:ext cx="8382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129451</xdr:rowOff>
    </xdr:from>
    <xdr:to>
      <xdr:col>19</xdr:col>
      <xdr:colOff>177800</xdr:colOff>
      <xdr:row>78</xdr:row>
      <xdr:rowOff>138264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02551"/>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129451</xdr:rowOff>
    </xdr:from>
    <xdr:to>
      <xdr:col>15</xdr:col>
      <xdr:colOff>50800</xdr:colOff>
      <xdr:row>78</xdr:row>
      <xdr:rowOff>149237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0255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149237</xdr:rowOff>
    </xdr:from>
    <xdr:to>
      <xdr:col>10</xdr:col>
      <xdr:colOff>114300</xdr:colOff>
      <xdr:row>78</xdr:row>
      <xdr:rowOff>160489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233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62979</xdr:rowOff>
    </xdr:from>
    <xdr:to>
      <xdr:col>24</xdr:col>
      <xdr:colOff>114300</xdr:colOff>
      <xdr:row>78</xdr:row>
      <xdr:rowOff>164579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149356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87464</xdr:rowOff>
    </xdr:from>
    <xdr:to>
      <xdr:col>20</xdr:col>
      <xdr:colOff>38100</xdr:colOff>
      <xdr:row>79</xdr:row>
      <xdr:rowOff>17614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78651</xdr:rowOff>
    </xdr:from>
    <xdr:to>
      <xdr:col>15</xdr:col>
      <xdr:colOff>101600</xdr:colOff>
      <xdr:row>79</xdr:row>
      <xdr:rowOff>8801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171378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98437</xdr:rowOff>
    </xdr:from>
    <xdr:to>
      <xdr:col>10</xdr:col>
      <xdr:colOff>165100</xdr:colOff>
      <xdr:row>79</xdr:row>
      <xdr:rowOff>28587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109689</xdr:rowOff>
    </xdr:from>
    <xdr:to>
      <xdr:col>6</xdr:col>
      <xdr:colOff>38100</xdr:colOff>
      <xdr:row>79</xdr:row>
      <xdr:rowOff>39839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30966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104242</xdr:rowOff>
    </xdr:from>
    <xdr:to>
      <xdr:col>24</xdr:col>
      <xdr:colOff>63500</xdr:colOff>
      <xdr:row>96</xdr:row>
      <xdr:rowOff>142317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3442"/>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88176</xdr:rowOff>
    </xdr:from>
    <xdr:to>
      <xdr:col>19</xdr:col>
      <xdr:colOff>177800</xdr:colOff>
      <xdr:row>96</xdr:row>
      <xdr:rowOff>104242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473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88176</xdr:rowOff>
    </xdr:from>
    <xdr:to>
      <xdr:col>15</xdr:col>
      <xdr:colOff>50800</xdr:colOff>
      <xdr:row>96</xdr:row>
      <xdr:rowOff>160020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47376"/>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160020</xdr:rowOff>
    </xdr:from>
    <xdr:to>
      <xdr:col>10</xdr:col>
      <xdr:colOff>114300</xdr:colOff>
      <xdr:row>96</xdr:row>
      <xdr:rowOff>169824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19220"/>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91517</xdr:rowOff>
    </xdr:from>
    <xdr:to>
      <xdr:col>24</xdr:col>
      <xdr:colOff>114300</xdr:colOff>
      <xdr:row>97</xdr:row>
      <xdr:rowOff>21667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114394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53442</xdr:rowOff>
    </xdr:from>
    <xdr:to>
      <xdr:col>20</xdr:col>
      <xdr:colOff>38100</xdr:colOff>
      <xdr:row>96</xdr:row>
      <xdr:rowOff>155042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37376</xdr:rowOff>
    </xdr:from>
    <xdr:to>
      <xdr:col>15</xdr:col>
      <xdr:colOff>101600</xdr:colOff>
      <xdr:row>96</xdr:row>
      <xdr:rowOff>138976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155503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109220</xdr:rowOff>
    </xdr:from>
    <xdr:to>
      <xdr:col>10</xdr:col>
      <xdr:colOff>165100</xdr:colOff>
      <xdr:row>97</xdr:row>
      <xdr:rowOff>39370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55897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119024</xdr:rowOff>
    </xdr:from>
    <xdr:to>
      <xdr:col>6</xdr:col>
      <xdr:colOff>38100</xdr:colOff>
      <xdr:row>97</xdr:row>
      <xdr:rowOff>49174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40301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111915</xdr:rowOff>
    </xdr:from>
    <xdr:to>
      <xdr:col>55</xdr:col>
      <xdr:colOff>0</xdr:colOff>
      <xdr:row>37</xdr:row>
      <xdr:rowOff>83484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84115"/>
          <a:ext cx="838200" cy="1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111915</xdr:rowOff>
    </xdr:from>
    <xdr:to>
      <xdr:col>50</xdr:col>
      <xdr:colOff>114300</xdr:colOff>
      <xdr:row>37</xdr:row>
      <xdr:rowOff>36415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84115"/>
          <a:ext cx="889000" cy="9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36415</xdr:rowOff>
    </xdr:from>
    <xdr:to>
      <xdr:col>45</xdr:col>
      <xdr:colOff>177800</xdr:colOff>
      <xdr:row>37</xdr:row>
      <xdr:rowOff>124103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80065"/>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124103</xdr:rowOff>
    </xdr:from>
    <xdr:to>
      <xdr:col>41</xdr:col>
      <xdr:colOff>50800</xdr:colOff>
      <xdr:row>37</xdr:row>
      <xdr:rowOff>154804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775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32684</xdr:rowOff>
    </xdr:from>
    <xdr:to>
      <xdr:col>55</xdr:col>
      <xdr:colOff>50800</xdr:colOff>
      <xdr:row>37</xdr:row>
      <xdr:rowOff>134284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11111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61115</xdr:rowOff>
    </xdr:from>
    <xdr:to>
      <xdr:col>50</xdr:col>
      <xdr:colOff>165100</xdr:colOff>
      <xdr:row>36</xdr:row>
      <xdr:rowOff>162715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0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157065</xdr:rowOff>
    </xdr:from>
    <xdr:to>
      <xdr:col>46</xdr:col>
      <xdr:colOff>38100</xdr:colOff>
      <xdr:row>37</xdr:row>
      <xdr:rowOff>87215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78342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73303</xdr:rowOff>
    </xdr:from>
    <xdr:to>
      <xdr:col>41</xdr:col>
      <xdr:colOff>101600</xdr:colOff>
      <xdr:row>38</xdr:row>
      <xdr:rowOff>3453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166030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104004</xdr:rowOff>
    </xdr:from>
    <xdr:to>
      <xdr:col>36</xdr:col>
      <xdr:colOff>165100</xdr:colOff>
      <xdr:row>38</xdr:row>
      <xdr:rowOff>34155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7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25281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101060</xdr:rowOff>
    </xdr:from>
    <xdr:to>
      <xdr:col>55</xdr:col>
      <xdr:colOff>0</xdr:colOff>
      <xdr:row>57</xdr:row>
      <xdr:rowOff>104720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3710"/>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104720</xdr:rowOff>
    </xdr:from>
    <xdr:to>
      <xdr:col>50</xdr:col>
      <xdr:colOff>114300</xdr:colOff>
      <xdr:row>57</xdr:row>
      <xdr:rowOff>110767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7370"/>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110767</xdr:rowOff>
    </xdr:from>
    <xdr:to>
      <xdr:col>45</xdr:col>
      <xdr:colOff>177800</xdr:colOff>
      <xdr:row>57</xdr:row>
      <xdr:rowOff>120743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83417"/>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117535</xdr:rowOff>
    </xdr:from>
    <xdr:to>
      <xdr:col>41</xdr:col>
      <xdr:colOff>50800</xdr:colOff>
      <xdr:row>57</xdr:row>
      <xdr:rowOff>120743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0185"/>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50260</xdr:rowOff>
    </xdr:from>
    <xdr:to>
      <xdr:col>55</xdr:col>
      <xdr:colOff>50800</xdr:colOff>
      <xdr:row>57</xdr:row>
      <xdr:rowOff>151860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53920</xdr:rowOff>
    </xdr:from>
    <xdr:to>
      <xdr:col>50</xdr:col>
      <xdr:colOff>165100</xdr:colOff>
      <xdr:row>57</xdr:row>
      <xdr:rowOff>155520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146647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59967</xdr:rowOff>
    </xdr:from>
    <xdr:to>
      <xdr:col>46</xdr:col>
      <xdr:colOff>38100</xdr:colOff>
      <xdr:row>57</xdr:row>
      <xdr:rowOff>161567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152694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69943</xdr:rowOff>
    </xdr:from>
    <xdr:to>
      <xdr:col>41</xdr:col>
      <xdr:colOff>101600</xdr:colOff>
      <xdr:row>58</xdr:row>
      <xdr:rowOff>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162670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66735</xdr:rowOff>
    </xdr:from>
    <xdr:to>
      <xdr:col>36</xdr:col>
      <xdr:colOff>165100</xdr:colOff>
      <xdr:row>57</xdr:row>
      <xdr:rowOff>168335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159462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3015</xdr:rowOff>
    </xdr:from>
    <xdr:to>
      <xdr:col>55</xdr:col>
      <xdr:colOff>0</xdr:colOff>
      <xdr:row>79</xdr:row>
      <xdr:rowOff>17796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7565"/>
          <a:ext cx="8382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165866</xdr:rowOff>
    </xdr:from>
    <xdr:to>
      <xdr:col>50</xdr:col>
      <xdr:colOff>114300</xdr:colOff>
      <xdr:row>79</xdr:row>
      <xdr:rowOff>17796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38966"/>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165866</xdr:rowOff>
    </xdr:from>
    <xdr:to>
      <xdr:col>45</xdr:col>
      <xdr:colOff>177800</xdr:colOff>
      <xdr:row>79</xdr:row>
      <xdr:rowOff>14298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38966"/>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108868</xdr:rowOff>
    </xdr:from>
    <xdr:to>
      <xdr:col>41</xdr:col>
      <xdr:colOff>50800</xdr:colOff>
      <xdr:row>79</xdr:row>
      <xdr:rowOff>14298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1968"/>
          <a:ext cx="889000"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123665</xdr:rowOff>
    </xdr:from>
    <xdr:to>
      <xdr:col>55</xdr:col>
      <xdr:colOff>50800</xdr:colOff>
      <xdr:row>79</xdr:row>
      <xdr:rowOff>53815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138446</xdr:rowOff>
    </xdr:from>
    <xdr:to>
      <xdr:col>50</xdr:col>
      <xdr:colOff>165100</xdr:colOff>
      <xdr:row>79</xdr:row>
      <xdr:rowOff>68596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59723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115066</xdr:rowOff>
    </xdr:from>
    <xdr:to>
      <xdr:col>46</xdr:col>
      <xdr:colOff>38100</xdr:colOff>
      <xdr:row>79</xdr:row>
      <xdr:rowOff>45216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134948</xdr:rowOff>
    </xdr:from>
    <xdr:to>
      <xdr:col>41</xdr:col>
      <xdr:colOff>101600</xdr:colOff>
      <xdr:row>79</xdr:row>
      <xdr:rowOff>65098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56225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58068</xdr:rowOff>
    </xdr:from>
    <xdr:to>
      <xdr:col>36</xdr:col>
      <xdr:colOff>165100</xdr:colOff>
      <xdr:row>78</xdr:row>
      <xdr:rowOff>159668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150795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127409</xdr:rowOff>
    </xdr:from>
    <xdr:to>
      <xdr:col>55</xdr:col>
      <xdr:colOff>0</xdr:colOff>
      <xdr:row>97</xdr:row>
      <xdr:rowOff>142343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8059"/>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142343</xdr:rowOff>
    </xdr:from>
    <xdr:to>
      <xdr:col>50</xdr:col>
      <xdr:colOff>114300</xdr:colOff>
      <xdr:row>97</xdr:row>
      <xdr:rowOff>145056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2993"/>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140880</xdr:rowOff>
    </xdr:from>
    <xdr:to>
      <xdr:col>45</xdr:col>
      <xdr:colOff>177800</xdr:colOff>
      <xdr:row>97</xdr:row>
      <xdr:rowOff>145056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1530"/>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140880</xdr:rowOff>
    </xdr:from>
    <xdr:to>
      <xdr:col>41</xdr:col>
      <xdr:colOff>50800</xdr:colOff>
      <xdr:row>98</xdr:row>
      <xdr:rowOff>4206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1530"/>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76609</xdr:rowOff>
    </xdr:from>
    <xdr:to>
      <xdr:col>55</xdr:col>
      <xdr:colOff>50800</xdr:colOff>
      <xdr:row>98</xdr:row>
      <xdr:rowOff>6759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91543</xdr:rowOff>
    </xdr:from>
    <xdr:to>
      <xdr:col>50</xdr:col>
      <xdr:colOff>165100</xdr:colOff>
      <xdr:row>98</xdr:row>
      <xdr:rowOff>21693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94256</xdr:rowOff>
    </xdr:from>
    <xdr:to>
      <xdr:col>46</xdr:col>
      <xdr:colOff>38100</xdr:colOff>
      <xdr:row>98</xdr:row>
      <xdr:rowOff>24406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90080</xdr:rowOff>
    </xdr:from>
    <xdr:to>
      <xdr:col>41</xdr:col>
      <xdr:colOff>101600</xdr:colOff>
      <xdr:row>98</xdr:row>
      <xdr:rowOff>20230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124856</xdr:rowOff>
    </xdr:from>
    <xdr:to>
      <xdr:col>36</xdr:col>
      <xdr:colOff>165100</xdr:colOff>
      <xdr:row>98</xdr:row>
      <xdr:rowOff>55006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50672</xdr:rowOff>
    </xdr:from>
    <xdr:to>
      <xdr:col>85</xdr:col>
      <xdr:colOff>127000</xdr:colOff>
      <xdr:row>39</xdr:row>
      <xdr:rowOff>67304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7222"/>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48444</xdr:rowOff>
    </xdr:from>
    <xdr:to>
      <xdr:col>81</xdr:col>
      <xdr:colOff>50800</xdr:colOff>
      <xdr:row>39</xdr:row>
      <xdr:rowOff>50672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4994"/>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166314</xdr:rowOff>
    </xdr:from>
    <xdr:to>
      <xdr:col>76</xdr:col>
      <xdr:colOff>114300</xdr:colOff>
      <xdr:row>39</xdr:row>
      <xdr:rowOff>48444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81414"/>
          <a:ext cx="889000" cy="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166314</xdr:rowOff>
    </xdr:from>
    <xdr:to>
      <xdr:col>71</xdr:col>
      <xdr:colOff>177800</xdr:colOff>
      <xdr:row>39</xdr:row>
      <xdr:rowOff>23405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1414"/>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16504</xdr:rowOff>
    </xdr:from>
    <xdr:to>
      <xdr:col>85</xdr:col>
      <xdr:colOff>177800</xdr:colOff>
      <xdr:row>39</xdr:row>
      <xdr:rowOff>118104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147331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171322</xdr:rowOff>
    </xdr:from>
    <xdr:to>
      <xdr:col>81</xdr:col>
      <xdr:colOff>101600</xdr:colOff>
      <xdr:row>39</xdr:row>
      <xdr:rowOff>101472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117999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169094</xdr:rowOff>
    </xdr:from>
    <xdr:to>
      <xdr:col>76</xdr:col>
      <xdr:colOff>165100</xdr:colOff>
      <xdr:row>39</xdr:row>
      <xdr:rowOff>99244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115771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115514</xdr:rowOff>
    </xdr:from>
    <xdr:to>
      <xdr:col>72</xdr:col>
      <xdr:colOff>38100</xdr:colOff>
      <xdr:row>39</xdr:row>
      <xdr:rowOff>45664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62191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144055</xdr:rowOff>
    </xdr:from>
    <xdr:to>
      <xdr:col>67</xdr:col>
      <xdr:colOff>101600</xdr:colOff>
      <xdr:row>39</xdr:row>
      <xdr:rowOff>74205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90732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134153</xdr:rowOff>
    </xdr:from>
    <xdr:to>
      <xdr:col>85</xdr:col>
      <xdr:colOff>127000</xdr:colOff>
      <xdr:row>77</xdr:row>
      <xdr:rowOff>10049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6435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134153</xdr:rowOff>
    </xdr:from>
    <xdr:to>
      <xdr:col>81</xdr:col>
      <xdr:colOff>50800</xdr:colOff>
      <xdr:row>76</xdr:row>
      <xdr:rowOff>169075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4353"/>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149290</xdr:rowOff>
    </xdr:from>
    <xdr:to>
      <xdr:col>76</xdr:col>
      <xdr:colOff>114300</xdr:colOff>
      <xdr:row>76</xdr:row>
      <xdr:rowOff>169075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79490"/>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149290</xdr:rowOff>
    </xdr:from>
    <xdr:to>
      <xdr:col>71</xdr:col>
      <xdr:colOff>177800</xdr:colOff>
      <xdr:row>76</xdr:row>
      <xdr:rowOff>151157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79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130699</xdr:rowOff>
    </xdr:from>
    <xdr:to>
      <xdr:col>85</xdr:col>
      <xdr:colOff>177800</xdr:colOff>
      <xdr:row>77</xdr:row>
      <xdr:rowOff>60849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109126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83353</xdr:rowOff>
    </xdr:from>
    <xdr:to>
      <xdr:col>81</xdr:col>
      <xdr:colOff>101600</xdr:colOff>
      <xdr:row>77</xdr:row>
      <xdr:rowOff>13503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30029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118275</xdr:rowOff>
    </xdr:from>
    <xdr:to>
      <xdr:col>76</xdr:col>
      <xdr:colOff>165100</xdr:colOff>
      <xdr:row>77</xdr:row>
      <xdr:rowOff>48425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39552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98490</xdr:rowOff>
    </xdr:from>
    <xdr:to>
      <xdr:col>72</xdr:col>
      <xdr:colOff>38100</xdr:colOff>
      <xdr:row>77</xdr:row>
      <xdr:rowOff>28640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19767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2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100357</xdr:rowOff>
    </xdr:from>
    <xdr:to>
      <xdr:col>67</xdr:col>
      <xdr:colOff>101600</xdr:colOff>
      <xdr:row>77</xdr:row>
      <xdr:rowOff>30507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21634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2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29835</xdr:rowOff>
    </xdr:from>
    <xdr:to>
      <xdr:col>85</xdr:col>
      <xdr:colOff>127000</xdr:colOff>
      <xdr:row>99</xdr:row>
      <xdr:rowOff>37103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03385"/>
          <a:ext cx="8382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8879</xdr:rowOff>
    </xdr:from>
    <xdr:to>
      <xdr:col>81</xdr:col>
      <xdr:colOff>50800</xdr:colOff>
      <xdr:row>99</xdr:row>
      <xdr:rowOff>29835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8242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156218</xdr:rowOff>
    </xdr:from>
    <xdr:to>
      <xdr:col>76</xdr:col>
      <xdr:colOff>114300</xdr:colOff>
      <xdr:row>99</xdr:row>
      <xdr:rowOff>8879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8318"/>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156218</xdr:rowOff>
    </xdr:from>
    <xdr:to>
      <xdr:col>71</xdr:col>
      <xdr:colOff>177800</xdr:colOff>
      <xdr:row>99</xdr:row>
      <xdr:rowOff>29555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8318"/>
          <a:ext cx="8890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157753</xdr:rowOff>
    </xdr:from>
    <xdr:to>
      <xdr:col>85</xdr:col>
      <xdr:colOff>177800</xdr:colOff>
      <xdr:row>99</xdr:row>
      <xdr:rowOff>87903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72680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7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150485</xdr:rowOff>
    </xdr:from>
    <xdr:to>
      <xdr:col>81</xdr:col>
      <xdr:colOff>101600</xdr:colOff>
      <xdr:row>99</xdr:row>
      <xdr:rowOff>80635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71762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129529</xdr:rowOff>
    </xdr:from>
    <xdr:to>
      <xdr:col>76</xdr:col>
      <xdr:colOff>165100</xdr:colOff>
      <xdr:row>99</xdr:row>
      <xdr:rowOff>59679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50806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105418</xdr:rowOff>
    </xdr:from>
    <xdr:to>
      <xdr:col>72</xdr:col>
      <xdr:colOff>38100</xdr:colOff>
      <xdr:row>99</xdr:row>
      <xdr:rowOff>35568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26695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150205</xdr:rowOff>
    </xdr:from>
    <xdr:to>
      <xdr:col>67</xdr:col>
      <xdr:colOff>101600</xdr:colOff>
      <xdr:row>99</xdr:row>
      <xdr:rowOff>80355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71482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114211</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114211</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63411</xdr:rowOff>
    </xdr:from>
    <xdr:to>
      <xdr:col>102</xdr:col>
      <xdr:colOff>165100</xdr:colOff>
      <xdr:row>38</xdr:row>
      <xdr:rowOff>165011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10088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65670</xdr:rowOff>
    </xdr:from>
    <xdr:to>
      <xdr:col>116</xdr:col>
      <xdr:colOff>63500</xdr:colOff>
      <xdr:row>58</xdr:row>
      <xdr:rowOff>67270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097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67270</xdr:rowOff>
    </xdr:from>
    <xdr:to>
      <xdr:col>111</xdr:col>
      <xdr:colOff>177800</xdr:colOff>
      <xdr:row>58</xdr:row>
      <xdr:rowOff>69182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11370"/>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63915</xdr:rowOff>
    </xdr:from>
    <xdr:to>
      <xdr:col>107</xdr:col>
      <xdr:colOff>50800</xdr:colOff>
      <xdr:row>58</xdr:row>
      <xdr:rowOff>69182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08015"/>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63915</xdr:rowOff>
    </xdr:from>
    <xdr:to>
      <xdr:col>102</xdr:col>
      <xdr:colOff>114300</xdr:colOff>
      <xdr:row>58</xdr:row>
      <xdr:rowOff>66136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8015"/>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14870</xdr:rowOff>
    </xdr:from>
    <xdr:to>
      <xdr:col>116</xdr:col>
      <xdr:colOff>114300</xdr:colOff>
      <xdr:row>58</xdr:row>
      <xdr:rowOff>116470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xdr:rowOff>
    </xdr:from>
    <xdr:to>
      <xdr:col>112</xdr:col>
      <xdr:colOff>38100</xdr:colOff>
      <xdr:row>58</xdr:row>
      <xdr:rowOff>118070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18382</xdr:rowOff>
    </xdr:from>
    <xdr:to>
      <xdr:col>107</xdr:col>
      <xdr:colOff>101600</xdr:colOff>
      <xdr:row>58</xdr:row>
      <xdr:rowOff>119982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136509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13115</xdr:rowOff>
    </xdr:from>
    <xdr:to>
      <xdr:col>102</xdr:col>
      <xdr:colOff>165100</xdr:colOff>
      <xdr:row>58</xdr:row>
      <xdr:rowOff>114715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131242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xdr:rowOff>
    </xdr:from>
    <xdr:to>
      <xdr:col>98</xdr:col>
      <xdr:colOff>38100</xdr:colOff>
      <xdr:row>58</xdr:row>
      <xdr:rowOff>116936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3381</xdr:rowOff>
    </xdr:from>
    <xdr:to>
      <xdr:col>116</xdr:col>
      <xdr:colOff>63500</xdr:colOff>
      <xdr:row>76</xdr:row>
      <xdr:rowOff>11094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33581"/>
          <a:ext cx="8382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977</xdr:rowOff>
    </xdr:from>
    <xdr:to>
      <xdr:col>111</xdr:col>
      <xdr:colOff>177800</xdr:colOff>
      <xdr:row>76</xdr:row>
      <xdr:rowOff>3381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31177"/>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977</xdr:rowOff>
    </xdr:from>
    <xdr:to>
      <xdr:col>107</xdr:col>
      <xdr:colOff>50800</xdr:colOff>
      <xdr:row>76</xdr:row>
      <xdr:rowOff>16297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3117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16297</xdr:rowOff>
    </xdr:from>
    <xdr:to>
      <xdr:col>102</xdr:col>
      <xdr:colOff>114300</xdr:colOff>
      <xdr:row>76</xdr:row>
      <xdr:rowOff>33479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46497"/>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131744</xdr:rowOff>
    </xdr:from>
    <xdr:to>
      <xdr:col>116</xdr:col>
      <xdr:colOff>114300</xdr:colOff>
      <xdr:row>76</xdr:row>
      <xdr:rowOff>61894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110171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124031</xdr:rowOff>
    </xdr:from>
    <xdr:to>
      <xdr:col>112</xdr:col>
      <xdr:colOff>38100</xdr:colOff>
      <xdr:row>76</xdr:row>
      <xdr:rowOff>54181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45308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121627</xdr:rowOff>
    </xdr:from>
    <xdr:to>
      <xdr:col>107</xdr:col>
      <xdr:colOff>101600</xdr:colOff>
      <xdr:row>76</xdr:row>
      <xdr:rowOff>51777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42904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7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136947</xdr:rowOff>
    </xdr:from>
    <xdr:to>
      <xdr:col>102</xdr:col>
      <xdr:colOff>165100</xdr:colOff>
      <xdr:row>76</xdr:row>
      <xdr:rowOff>67097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58224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8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154129</xdr:rowOff>
    </xdr:from>
    <xdr:to>
      <xdr:col>98</xdr:col>
      <xdr:colOff>38100</xdr:colOff>
      <xdr:row>76</xdr:row>
      <xdr:rowOff>84279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75406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870</a:t>
          </a:r>
          <a:r>
            <a:rPr lang="ja-JP" altLang="ja-JP" sz="1100" baseline="0">
              <a:solidFill>
                <a:schemeClr val="dk1"/>
              </a:solidFill>
              <a:effectLst/>
              <a:latin typeface="+mn-lt"/>
              <a:ea typeface="+mn-ea"/>
              <a:cs typeface="+mn-cs"/>
            </a:rPr>
            <a:t>千円となっている。主な構成項目である人件費は、住民一人当たり</a:t>
          </a:r>
          <a:r>
            <a:rPr lang="en-US" altLang="ja-JP" sz="1100" baseline="0">
              <a:solidFill>
                <a:schemeClr val="dk1"/>
              </a:solidFill>
              <a:effectLst/>
              <a:latin typeface="+mn-lt"/>
              <a:ea typeface="+mn-ea"/>
              <a:cs typeface="+mn-cs"/>
            </a:rPr>
            <a:t>164</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千円程度で推移してきたがさらに上昇し、高止まりの傾向にある。</a:t>
          </a:r>
          <a:endParaRPr lang="ja-JP" altLang="ja-JP" sz="1400">
            <a:effectLst/>
          </a:endParaRPr>
        </a:p>
        <a:p>
          <a:r>
            <a:rPr lang="ja-JP" altLang="en-US" sz="1100" baseline="0">
              <a:solidFill>
                <a:schemeClr val="dk1"/>
              </a:solidFill>
              <a:effectLst/>
              <a:latin typeface="+mn-lt"/>
              <a:ea typeface="+mn-ea"/>
              <a:cs typeface="+mn-cs"/>
            </a:rPr>
            <a:t>・補助費等は、木曽広域連合事業終了に伴う負担金の減額により住民一人当たり</a:t>
          </a:r>
          <a:r>
            <a:rPr lang="en-US" altLang="ja-JP" sz="1100" baseline="0">
              <a:solidFill>
                <a:schemeClr val="dk1"/>
              </a:solidFill>
              <a:effectLst/>
              <a:latin typeface="+mn-lt"/>
              <a:ea typeface="+mn-ea"/>
              <a:cs typeface="+mn-cs"/>
            </a:rPr>
            <a:t>110</a:t>
          </a:r>
          <a:r>
            <a:rPr lang="ja-JP" altLang="en-US" sz="1100" baseline="0">
              <a:solidFill>
                <a:schemeClr val="dk1"/>
              </a:solidFill>
              <a:effectLst/>
              <a:latin typeface="+mn-lt"/>
              <a:ea typeface="+mn-ea"/>
              <a:cs typeface="+mn-cs"/>
            </a:rPr>
            <a:t>千円となり、前年度まで類似団体を上回ってきたが、低い水準となっている。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・災害復旧事業費は平成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r>
            <a:rPr lang="ja-JP" altLang="en-US" sz="1100" baseline="0">
              <a:solidFill>
                <a:schemeClr val="dk1"/>
              </a:solidFill>
              <a:effectLst/>
              <a:latin typeface="+mn-lt"/>
              <a:ea typeface="+mn-ea"/>
              <a:cs typeface="+mn-cs"/>
            </a:rPr>
            <a:t>が、事業は最終年度となっている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168</a:t>
          </a:r>
          <a:r>
            <a:rPr lang="ja-JP" altLang="ja-JP" sz="1100" baseline="0">
              <a:solidFill>
                <a:schemeClr val="dk1"/>
              </a:solidFill>
              <a:effectLst/>
              <a:latin typeface="+mn-lt"/>
              <a:ea typeface="+mn-ea"/>
              <a:cs typeface="+mn-cs"/>
            </a:rPr>
            <a:t>千円となっており、類似団体と比較して一人当たりコストは低い水準にある。これは、必要最低限の普通建設事業を計画的に実施しているためである。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
4,116
215.93
3,738,441
3,598,632
97,966
2,361,883
3,756,510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91270</xdr:rowOff>
    </xdr:from>
    <xdr:to>
      <xdr:col>24</xdr:col>
      <xdr:colOff>63500</xdr:colOff>
      <xdr:row>38</xdr:row>
      <xdr:rowOff>93359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6370"/>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93359</xdr:rowOff>
    </xdr:from>
    <xdr:to>
      <xdr:col>19</xdr:col>
      <xdr:colOff>177800</xdr:colOff>
      <xdr:row>38</xdr:row>
      <xdr:rowOff>102014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8459"/>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67691</xdr:rowOff>
    </xdr:from>
    <xdr:to>
      <xdr:col>15</xdr:col>
      <xdr:colOff>50800</xdr:colOff>
      <xdr:row>38</xdr:row>
      <xdr:rowOff>102014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82791"/>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116693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82791"/>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40470</xdr:rowOff>
    </xdr:from>
    <xdr:to>
      <xdr:col>24</xdr:col>
      <xdr:colOff>114300</xdr:colOff>
      <xdr:row>38</xdr:row>
      <xdr:rowOff>142070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126847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42559</xdr:rowOff>
    </xdr:from>
    <xdr:to>
      <xdr:col>20</xdr:col>
      <xdr:colOff>38100</xdr:colOff>
      <xdr:row>38</xdr:row>
      <xdr:rowOff>144159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135286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51214</xdr:rowOff>
    </xdr:from>
    <xdr:to>
      <xdr:col>15</xdr:col>
      <xdr:colOff>101600</xdr:colOff>
      <xdr:row>38</xdr:row>
      <xdr:rowOff>152814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143941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16891</xdr:rowOff>
    </xdr:from>
    <xdr:to>
      <xdr:col>10</xdr:col>
      <xdr:colOff>165100</xdr:colOff>
      <xdr:row>38</xdr:row>
      <xdr:rowOff>118491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109618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65893</xdr:rowOff>
    </xdr:from>
    <xdr:to>
      <xdr:col>6</xdr:col>
      <xdr:colOff>38100</xdr:colOff>
      <xdr:row>38</xdr:row>
      <xdr:rowOff>167493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158620</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81554</xdr:rowOff>
    </xdr:from>
    <xdr:to>
      <xdr:col>24</xdr:col>
      <xdr:colOff>63500</xdr:colOff>
      <xdr:row>58</xdr:row>
      <xdr:rowOff>118405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5654"/>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81554</xdr:rowOff>
    </xdr:from>
    <xdr:to>
      <xdr:col>19</xdr:col>
      <xdr:colOff>177800</xdr:colOff>
      <xdr:row>58</xdr:row>
      <xdr:rowOff>87033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5654"/>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87033</xdr:rowOff>
    </xdr:from>
    <xdr:to>
      <xdr:col>15</xdr:col>
      <xdr:colOff>50800</xdr:colOff>
      <xdr:row>58</xdr:row>
      <xdr:rowOff>100362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31133"/>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100362</xdr:rowOff>
    </xdr:from>
    <xdr:to>
      <xdr:col>10</xdr:col>
      <xdr:colOff>114300</xdr:colOff>
      <xdr:row>58</xdr:row>
      <xdr:rowOff>127340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4462"/>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67605</xdr:rowOff>
    </xdr:from>
    <xdr:to>
      <xdr:col>24</xdr:col>
      <xdr:colOff>114300</xdr:colOff>
      <xdr:row>58</xdr:row>
      <xdr:rowOff>169205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153982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30754</xdr:rowOff>
    </xdr:from>
    <xdr:to>
      <xdr:col>20</xdr:col>
      <xdr:colOff>38100</xdr:colOff>
      <xdr:row>58</xdr:row>
      <xdr:rowOff>132354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6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36233</xdr:rowOff>
    </xdr:from>
    <xdr:to>
      <xdr:col>15</xdr:col>
      <xdr:colOff>101600</xdr:colOff>
      <xdr:row>58</xdr:row>
      <xdr:rowOff>137833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128960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49562</xdr:rowOff>
    </xdr:from>
    <xdr:to>
      <xdr:col>10</xdr:col>
      <xdr:colOff>165100</xdr:colOff>
      <xdr:row>58</xdr:row>
      <xdr:rowOff>151162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142289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76540</xdr:rowOff>
    </xdr:from>
    <xdr:to>
      <xdr:col>6</xdr:col>
      <xdr:colOff>38100</xdr:colOff>
      <xdr:row>59</xdr:row>
      <xdr:rowOff>6690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169267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1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60711</xdr:rowOff>
    </xdr:from>
    <xdr:to>
      <xdr:col>24</xdr:col>
      <xdr:colOff>63500</xdr:colOff>
      <xdr:row>75</xdr:row>
      <xdr:rowOff>108618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9461"/>
          <a:ext cx="8382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97036</xdr:rowOff>
    </xdr:from>
    <xdr:to>
      <xdr:col>19</xdr:col>
      <xdr:colOff>177800</xdr:colOff>
      <xdr:row>75</xdr:row>
      <xdr:rowOff>108618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84336"/>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97036</xdr:rowOff>
    </xdr:from>
    <xdr:to>
      <xdr:col>15</xdr:col>
      <xdr:colOff>50800</xdr:colOff>
      <xdr:row>76</xdr:row>
      <xdr:rowOff>28090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84336"/>
          <a:ext cx="889000" cy="2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113716</xdr:rowOff>
    </xdr:from>
    <xdr:to>
      <xdr:col>10</xdr:col>
      <xdr:colOff>114300</xdr:colOff>
      <xdr:row>76</xdr:row>
      <xdr:rowOff>28090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72466"/>
          <a:ext cx="889000" cy="8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9911</xdr:rowOff>
    </xdr:from>
    <xdr:to>
      <xdr:col>24</xdr:col>
      <xdr:colOff>114300</xdr:colOff>
      <xdr:row>75</xdr:row>
      <xdr:rowOff>111511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57818</xdr:rowOff>
    </xdr:from>
    <xdr:to>
      <xdr:col>20</xdr:col>
      <xdr:colOff>38100</xdr:colOff>
      <xdr:row>75</xdr:row>
      <xdr:rowOff>159418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150545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46236</xdr:rowOff>
    </xdr:from>
    <xdr:to>
      <xdr:col>15</xdr:col>
      <xdr:colOff>101600</xdr:colOff>
      <xdr:row>74</xdr:row>
      <xdr:rowOff>147836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164363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0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148740</xdr:rowOff>
    </xdr:from>
    <xdr:to>
      <xdr:col>10</xdr:col>
      <xdr:colOff>165100</xdr:colOff>
      <xdr:row>76</xdr:row>
      <xdr:rowOff>78890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70017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62916</xdr:rowOff>
    </xdr:from>
    <xdr:to>
      <xdr:col>6</xdr:col>
      <xdr:colOff>38100</xdr:colOff>
      <xdr:row>75</xdr:row>
      <xdr:rowOff>164516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155643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333</xdr:rowOff>
    </xdr:from>
    <xdr:to>
      <xdr:col>24</xdr:col>
      <xdr:colOff>63500</xdr:colOff>
      <xdr:row>98</xdr:row>
      <xdr:rowOff>79950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02433"/>
          <a:ext cx="8382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xdr:rowOff>
    </xdr:from>
    <xdr:to>
      <xdr:col>19</xdr:col>
      <xdr:colOff>177800</xdr:colOff>
      <xdr:row>98</xdr:row>
      <xdr:rowOff>41611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2433"/>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41611</xdr:rowOff>
    </xdr:from>
    <xdr:to>
      <xdr:col>15</xdr:col>
      <xdr:colOff>50800</xdr:colOff>
      <xdr:row>98</xdr:row>
      <xdr:rowOff>76682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3711"/>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71749</xdr:rowOff>
    </xdr:from>
    <xdr:to>
      <xdr:col>10</xdr:col>
      <xdr:colOff>114300</xdr:colOff>
      <xdr:row>98</xdr:row>
      <xdr:rowOff>76682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3849"/>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29150</xdr:rowOff>
    </xdr:from>
    <xdr:to>
      <xdr:col>24</xdr:col>
      <xdr:colOff>114300</xdr:colOff>
      <xdr:row>98</xdr:row>
      <xdr:rowOff>130750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120983</xdr:rowOff>
    </xdr:from>
    <xdr:to>
      <xdr:col>20</xdr:col>
      <xdr:colOff>38100</xdr:colOff>
      <xdr:row>98</xdr:row>
      <xdr:rowOff>51133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67660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5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162261</xdr:rowOff>
    </xdr:from>
    <xdr:to>
      <xdr:col>15</xdr:col>
      <xdr:colOff>101600</xdr:colOff>
      <xdr:row>98</xdr:row>
      <xdr:rowOff>92411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108938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25882</xdr:rowOff>
    </xdr:from>
    <xdr:to>
      <xdr:col>10</xdr:col>
      <xdr:colOff>165100</xdr:colOff>
      <xdr:row>98</xdr:row>
      <xdr:rowOff>127482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20949</xdr:rowOff>
    </xdr:from>
    <xdr:to>
      <xdr:col>6</xdr:col>
      <xdr:colOff>38100</xdr:colOff>
      <xdr:row>98</xdr:row>
      <xdr:rowOff>122549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124206</xdr:rowOff>
    </xdr:from>
    <xdr:to>
      <xdr:col>55</xdr:col>
      <xdr:colOff>0</xdr:colOff>
      <xdr:row>38</xdr:row>
      <xdr:rowOff>125857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930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125857</xdr:rowOff>
    </xdr:from>
    <xdr:to>
      <xdr:col>50</xdr:col>
      <xdr:colOff>114300</xdr:colOff>
      <xdr:row>38</xdr:row>
      <xdr:rowOff>128778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095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128778</xdr:rowOff>
    </xdr:from>
    <xdr:to>
      <xdr:col>45</xdr:col>
      <xdr:colOff>177800</xdr:colOff>
      <xdr:row>38</xdr:row>
      <xdr:rowOff>130048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38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130048</xdr:rowOff>
    </xdr:from>
    <xdr:to>
      <xdr:col>41</xdr:col>
      <xdr:colOff>50800</xdr:colOff>
      <xdr:row>38</xdr:row>
      <xdr:rowOff>132842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4514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73406</xdr:rowOff>
    </xdr:from>
    <xdr:to>
      <xdr:col>55</xdr:col>
      <xdr:colOff>50800</xdr:colOff>
      <xdr:row>39</xdr:row>
      <xdr:rowOff>3556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75057</xdr:rowOff>
    </xdr:from>
    <xdr:to>
      <xdr:col>50</xdr:col>
      <xdr:colOff>165100</xdr:colOff>
      <xdr:row>39</xdr:row>
      <xdr:rowOff>5207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167784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77978</xdr:rowOff>
    </xdr:from>
    <xdr:to>
      <xdr:col>46</xdr:col>
      <xdr:colOff>38100</xdr:colOff>
      <xdr:row>39</xdr:row>
      <xdr:rowOff>8128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170705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79248</xdr:rowOff>
    </xdr:from>
    <xdr:to>
      <xdr:col>41</xdr:col>
      <xdr:colOff>101600</xdr:colOff>
      <xdr:row>39</xdr:row>
      <xdr:rowOff>9398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8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171343</xdr:rowOff>
    </xdr:from>
    <xdr:to>
      <xdr:col>55</xdr:col>
      <xdr:colOff>0</xdr:colOff>
      <xdr:row>59</xdr:row>
      <xdr:rowOff>1343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5443"/>
          <a:ext cx="8382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xdr:rowOff>
    </xdr:from>
    <xdr:to>
      <xdr:col>50</xdr:col>
      <xdr:colOff>114300</xdr:colOff>
      <xdr:row>59</xdr:row>
      <xdr:rowOff>1343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6177"/>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627</xdr:rowOff>
    </xdr:from>
    <xdr:to>
      <xdr:col>45</xdr:col>
      <xdr:colOff>177800</xdr:colOff>
      <xdr:row>59</xdr:row>
      <xdr:rowOff>7320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6177"/>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7320</xdr:rowOff>
    </xdr:from>
    <xdr:to>
      <xdr:col>41</xdr:col>
      <xdr:colOff>50800</xdr:colOff>
      <xdr:row>59</xdr:row>
      <xdr:rowOff>8641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2870"/>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120543</xdr:rowOff>
    </xdr:from>
    <xdr:to>
      <xdr:col>55</xdr:col>
      <xdr:colOff>50800</xdr:colOff>
      <xdr:row>59</xdr:row>
      <xdr:rowOff>50693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121993</xdr:rowOff>
    </xdr:from>
    <xdr:to>
      <xdr:col>50</xdr:col>
      <xdr:colOff>165100</xdr:colOff>
      <xdr:row>59</xdr:row>
      <xdr:rowOff>52143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43270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121277</xdr:rowOff>
    </xdr:from>
    <xdr:to>
      <xdr:col>46</xdr:col>
      <xdr:colOff>38100</xdr:colOff>
      <xdr:row>59</xdr:row>
      <xdr:rowOff>51427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42554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127970</xdr:rowOff>
    </xdr:from>
    <xdr:to>
      <xdr:col>41</xdr:col>
      <xdr:colOff>101600</xdr:colOff>
      <xdr:row>59</xdr:row>
      <xdr:rowOff>58120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49247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129291</xdr:rowOff>
    </xdr:from>
    <xdr:to>
      <xdr:col>36</xdr:col>
      <xdr:colOff>165100</xdr:colOff>
      <xdr:row>59</xdr:row>
      <xdr:rowOff>59441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50568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73563</xdr:rowOff>
    </xdr:from>
    <xdr:to>
      <xdr:col>55</xdr:col>
      <xdr:colOff>0</xdr:colOff>
      <xdr:row>78</xdr:row>
      <xdr:rowOff>92917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6663"/>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90653</xdr:rowOff>
    </xdr:from>
    <xdr:to>
      <xdr:col>50</xdr:col>
      <xdr:colOff>114300</xdr:colOff>
      <xdr:row>78</xdr:row>
      <xdr:rowOff>92917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3753"/>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90653</xdr:rowOff>
    </xdr:from>
    <xdr:to>
      <xdr:col>45</xdr:col>
      <xdr:colOff>177800</xdr:colOff>
      <xdr:row>78</xdr:row>
      <xdr:rowOff>113326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3753"/>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89587</xdr:rowOff>
    </xdr:from>
    <xdr:to>
      <xdr:col>41</xdr:col>
      <xdr:colOff>50800</xdr:colOff>
      <xdr:row>78</xdr:row>
      <xdr:rowOff>113326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2687"/>
          <a:ext cx="8890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22763</xdr:rowOff>
    </xdr:from>
    <xdr:to>
      <xdr:col>55</xdr:col>
      <xdr:colOff>50800</xdr:colOff>
      <xdr:row>78</xdr:row>
      <xdr:rowOff>124363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42117</xdr:rowOff>
    </xdr:from>
    <xdr:to>
      <xdr:col>50</xdr:col>
      <xdr:colOff>165100</xdr:colOff>
      <xdr:row>78</xdr:row>
      <xdr:rowOff>143717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39853</xdr:rowOff>
    </xdr:from>
    <xdr:to>
      <xdr:col>46</xdr:col>
      <xdr:colOff>38100</xdr:colOff>
      <xdr:row>78</xdr:row>
      <xdr:rowOff>141453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62526</xdr:rowOff>
    </xdr:from>
    <xdr:to>
      <xdr:col>41</xdr:col>
      <xdr:colOff>101600</xdr:colOff>
      <xdr:row>78</xdr:row>
      <xdr:rowOff>164126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155253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38787</xdr:rowOff>
    </xdr:from>
    <xdr:to>
      <xdr:col>36</xdr:col>
      <xdr:colOff>165100</xdr:colOff>
      <xdr:row>78</xdr:row>
      <xdr:rowOff>140387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131514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143266</xdr:rowOff>
    </xdr:from>
    <xdr:to>
      <xdr:col>55</xdr:col>
      <xdr:colOff>0</xdr:colOff>
      <xdr:row>97</xdr:row>
      <xdr:rowOff>9212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02466"/>
          <a:ext cx="8382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9212</xdr:rowOff>
    </xdr:from>
    <xdr:to>
      <xdr:col>50</xdr:col>
      <xdr:colOff>114300</xdr:colOff>
      <xdr:row>97</xdr:row>
      <xdr:rowOff>53304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39862"/>
          <a:ext cx="8890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131338</xdr:rowOff>
    </xdr:from>
    <xdr:to>
      <xdr:col>45</xdr:col>
      <xdr:colOff>177800</xdr:colOff>
      <xdr:row>97</xdr:row>
      <xdr:rowOff>53304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0538"/>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131338</xdr:rowOff>
    </xdr:from>
    <xdr:to>
      <xdr:col>41</xdr:col>
      <xdr:colOff>50800</xdr:colOff>
      <xdr:row>97</xdr:row>
      <xdr:rowOff>70186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90538"/>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92466</xdr:rowOff>
    </xdr:from>
    <xdr:to>
      <xdr:col>55</xdr:col>
      <xdr:colOff>50800</xdr:colOff>
      <xdr:row>97</xdr:row>
      <xdr:rowOff>22616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70893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129862</xdr:rowOff>
    </xdr:from>
    <xdr:to>
      <xdr:col>50</xdr:col>
      <xdr:colOff>165100</xdr:colOff>
      <xdr:row>97</xdr:row>
      <xdr:rowOff>60012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51139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2504</xdr:rowOff>
    </xdr:from>
    <xdr:to>
      <xdr:col>46</xdr:col>
      <xdr:colOff>38100</xdr:colOff>
      <xdr:row>97</xdr:row>
      <xdr:rowOff>104104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95231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80538</xdr:rowOff>
    </xdr:from>
    <xdr:to>
      <xdr:col>41</xdr:col>
      <xdr:colOff>101600</xdr:colOff>
      <xdr:row>97</xdr:row>
      <xdr:rowOff>10688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1815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63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19386</xdr:rowOff>
    </xdr:from>
    <xdr:to>
      <xdr:col>36</xdr:col>
      <xdr:colOff>165100</xdr:colOff>
      <xdr:row>97</xdr:row>
      <xdr:rowOff>120986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112113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154526</xdr:rowOff>
    </xdr:from>
    <xdr:to>
      <xdr:col>85</xdr:col>
      <xdr:colOff>127000</xdr:colOff>
      <xdr:row>37</xdr:row>
      <xdr:rowOff>18662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5276"/>
          <a:ext cx="838200" cy="2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18662</xdr:rowOff>
    </xdr:from>
    <xdr:to>
      <xdr:col>81</xdr:col>
      <xdr:colOff>50800</xdr:colOff>
      <xdr:row>37</xdr:row>
      <xdr:rowOff>49153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62312"/>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103701</xdr:rowOff>
    </xdr:from>
    <xdr:to>
      <xdr:col>76</xdr:col>
      <xdr:colOff>114300</xdr:colOff>
      <xdr:row>37</xdr:row>
      <xdr:rowOff>49153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75901"/>
          <a:ext cx="889000" cy="1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103701</xdr:rowOff>
    </xdr:from>
    <xdr:to>
      <xdr:col>71</xdr:col>
      <xdr:colOff>177800</xdr:colOff>
      <xdr:row>37</xdr:row>
      <xdr:rowOff>64229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75901"/>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103726</xdr:rowOff>
    </xdr:from>
    <xdr:to>
      <xdr:col>85</xdr:col>
      <xdr:colOff>177800</xdr:colOff>
      <xdr:row>36</xdr:row>
      <xdr:rowOff>33876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126603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139312</xdr:rowOff>
    </xdr:from>
    <xdr:to>
      <xdr:col>81</xdr:col>
      <xdr:colOff>101600</xdr:colOff>
      <xdr:row>37</xdr:row>
      <xdr:rowOff>69462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169803</xdr:rowOff>
    </xdr:from>
    <xdr:to>
      <xdr:col>76</xdr:col>
      <xdr:colOff>165100</xdr:colOff>
      <xdr:row>37</xdr:row>
      <xdr:rowOff>99953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91080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52901</xdr:rowOff>
    </xdr:from>
    <xdr:to>
      <xdr:col>72</xdr:col>
      <xdr:colOff>38100</xdr:colOff>
      <xdr:row>36</xdr:row>
      <xdr:rowOff>154501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145628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13429</xdr:rowOff>
    </xdr:from>
    <xdr:to>
      <xdr:col>67</xdr:col>
      <xdr:colOff>101600</xdr:colOff>
      <xdr:row>37</xdr:row>
      <xdr:rowOff>115029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106156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45138</xdr:rowOff>
    </xdr:from>
    <xdr:to>
      <xdr:col>85</xdr:col>
      <xdr:colOff>127000</xdr:colOff>
      <xdr:row>58</xdr:row>
      <xdr:rowOff>67409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89238"/>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67409</xdr:rowOff>
    </xdr:from>
    <xdr:to>
      <xdr:col>81</xdr:col>
      <xdr:colOff>50800</xdr:colOff>
      <xdr:row>58</xdr:row>
      <xdr:rowOff>82439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11509"/>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82439</xdr:rowOff>
    </xdr:from>
    <xdr:to>
      <xdr:col>76</xdr:col>
      <xdr:colOff>114300</xdr:colOff>
      <xdr:row>58</xdr:row>
      <xdr:rowOff>88895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26539"/>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56334</xdr:rowOff>
    </xdr:from>
    <xdr:to>
      <xdr:col>71</xdr:col>
      <xdr:colOff>177800</xdr:colOff>
      <xdr:row>58</xdr:row>
      <xdr:rowOff>88895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00434"/>
          <a:ext cx="889000" cy="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165788</xdr:rowOff>
    </xdr:from>
    <xdr:to>
      <xdr:col>85</xdr:col>
      <xdr:colOff>177800</xdr:colOff>
      <xdr:row>58</xdr:row>
      <xdr:rowOff>95938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16609</xdr:rowOff>
    </xdr:from>
    <xdr:to>
      <xdr:col>81</xdr:col>
      <xdr:colOff>101600</xdr:colOff>
      <xdr:row>58</xdr:row>
      <xdr:rowOff>118209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109336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31639</xdr:rowOff>
    </xdr:from>
    <xdr:to>
      <xdr:col>76</xdr:col>
      <xdr:colOff>165100</xdr:colOff>
      <xdr:row>58</xdr:row>
      <xdr:rowOff>133239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124366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38095</xdr:rowOff>
    </xdr:from>
    <xdr:to>
      <xdr:col>72</xdr:col>
      <xdr:colOff>38100</xdr:colOff>
      <xdr:row>58</xdr:row>
      <xdr:rowOff>139695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5534</xdr:rowOff>
    </xdr:from>
    <xdr:to>
      <xdr:col>67</xdr:col>
      <xdr:colOff>101600</xdr:colOff>
      <xdr:row>58</xdr:row>
      <xdr:rowOff>107134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98261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50671</xdr:rowOff>
    </xdr:from>
    <xdr:to>
      <xdr:col>85</xdr:col>
      <xdr:colOff>127000</xdr:colOff>
      <xdr:row>79</xdr:row>
      <xdr:rowOff>67304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95221"/>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48445</xdr:rowOff>
    </xdr:from>
    <xdr:to>
      <xdr:col>81</xdr:col>
      <xdr:colOff>50800</xdr:colOff>
      <xdr:row>79</xdr:row>
      <xdr:rowOff>50671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92995"/>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166314</xdr:rowOff>
    </xdr:from>
    <xdr:to>
      <xdr:col>76</xdr:col>
      <xdr:colOff>114300</xdr:colOff>
      <xdr:row>79</xdr:row>
      <xdr:rowOff>48445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39414"/>
          <a:ext cx="889000" cy="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166314</xdr:rowOff>
    </xdr:from>
    <xdr:to>
      <xdr:col>71</xdr:col>
      <xdr:colOff>177800</xdr:colOff>
      <xdr:row>79</xdr:row>
      <xdr:rowOff>23405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39414"/>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16504</xdr:rowOff>
    </xdr:from>
    <xdr:to>
      <xdr:col>85</xdr:col>
      <xdr:colOff>177800</xdr:colOff>
      <xdr:row>79</xdr:row>
      <xdr:rowOff>118104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147331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171321</xdr:rowOff>
    </xdr:from>
    <xdr:to>
      <xdr:col>81</xdr:col>
      <xdr:colOff>101600</xdr:colOff>
      <xdr:row>79</xdr:row>
      <xdr:rowOff>101471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117998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3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169095</xdr:rowOff>
    </xdr:from>
    <xdr:to>
      <xdr:col>76</xdr:col>
      <xdr:colOff>165100</xdr:colOff>
      <xdr:row>79</xdr:row>
      <xdr:rowOff>99245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115514</xdr:rowOff>
    </xdr:from>
    <xdr:to>
      <xdr:col>72</xdr:col>
      <xdr:colOff>38100</xdr:colOff>
      <xdr:row>79</xdr:row>
      <xdr:rowOff>45664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62191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2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144055</xdr:rowOff>
    </xdr:from>
    <xdr:to>
      <xdr:col>67</xdr:col>
      <xdr:colOff>101600</xdr:colOff>
      <xdr:row>79</xdr:row>
      <xdr:rowOff>74205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90732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32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134153</xdr:rowOff>
    </xdr:from>
    <xdr:to>
      <xdr:col>85</xdr:col>
      <xdr:colOff>127000</xdr:colOff>
      <xdr:row>97</xdr:row>
      <xdr:rowOff>10049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9335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134153</xdr:rowOff>
    </xdr:from>
    <xdr:to>
      <xdr:col>81</xdr:col>
      <xdr:colOff>50800</xdr:colOff>
      <xdr:row>96</xdr:row>
      <xdr:rowOff>169075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93353"/>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149290</xdr:rowOff>
    </xdr:from>
    <xdr:to>
      <xdr:col>76</xdr:col>
      <xdr:colOff>114300</xdr:colOff>
      <xdr:row>96</xdr:row>
      <xdr:rowOff>169075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608490"/>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149290</xdr:rowOff>
    </xdr:from>
    <xdr:to>
      <xdr:col>71</xdr:col>
      <xdr:colOff>177800</xdr:colOff>
      <xdr:row>96</xdr:row>
      <xdr:rowOff>151157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08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130699</xdr:rowOff>
    </xdr:from>
    <xdr:to>
      <xdr:col>85</xdr:col>
      <xdr:colOff>177800</xdr:colOff>
      <xdr:row>97</xdr:row>
      <xdr:rowOff>60849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109126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83353</xdr:rowOff>
    </xdr:from>
    <xdr:to>
      <xdr:col>81</xdr:col>
      <xdr:colOff>101600</xdr:colOff>
      <xdr:row>97</xdr:row>
      <xdr:rowOff>13503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30030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1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118275</xdr:rowOff>
    </xdr:from>
    <xdr:to>
      <xdr:col>76</xdr:col>
      <xdr:colOff>165100</xdr:colOff>
      <xdr:row>97</xdr:row>
      <xdr:rowOff>48425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39552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6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98490</xdr:rowOff>
    </xdr:from>
    <xdr:to>
      <xdr:col>72</xdr:col>
      <xdr:colOff>38100</xdr:colOff>
      <xdr:row>97</xdr:row>
      <xdr:rowOff>28640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19767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100357</xdr:rowOff>
    </xdr:from>
    <xdr:to>
      <xdr:col>67</xdr:col>
      <xdr:colOff>101600</xdr:colOff>
      <xdr:row>97</xdr:row>
      <xdr:rowOff>30507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21634</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6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188</a:t>
          </a:r>
          <a:r>
            <a:rPr lang="ja-JP" altLang="ja-JP" sz="1100" baseline="0">
              <a:solidFill>
                <a:schemeClr val="dk1"/>
              </a:solidFill>
              <a:effectLst/>
              <a:latin typeface="+mn-lt"/>
              <a:ea typeface="+mn-ea"/>
              <a:cs typeface="+mn-cs"/>
            </a:rPr>
            <a:t>千円となっている。決算額全体でみると、民生費のうち児童福祉行政に要する経費である児童福祉費が平成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年度から増嵩していることが要因となっている。これは保育園耐震改修事業に取り組んできたことによるものである。 </a:t>
          </a:r>
          <a:r>
            <a:rPr lang="ja-JP" altLang="en-US" sz="1100" baseline="0">
              <a:solidFill>
                <a:schemeClr val="dk1"/>
              </a:solidFill>
              <a:effectLst/>
              <a:latin typeface="+mn-lt"/>
              <a:ea typeface="+mn-ea"/>
              <a:cs typeface="+mn-cs"/>
            </a:rPr>
            <a:t>また、社会福祉費では障害者地域活動支援センター整備を</a:t>
          </a:r>
          <a:r>
            <a:rPr lang="en-US" altLang="ja-JP" sz="1100" baseline="0">
              <a:solidFill>
                <a:schemeClr val="dk1"/>
              </a:solidFill>
              <a:effectLst/>
              <a:latin typeface="+mn-lt"/>
              <a:ea typeface="+mn-ea"/>
              <a:cs typeface="+mn-cs"/>
            </a:rPr>
            <a:t>H30</a:t>
          </a:r>
          <a:r>
            <a:rPr lang="ja-JP" altLang="en-US" sz="1100" baseline="0">
              <a:solidFill>
                <a:schemeClr val="dk1"/>
              </a:solidFill>
              <a:effectLst/>
              <a:latin typeface="+mn-lt"/>
              <a:ea typeface="+mn-ea"/>
              <a:cs typeface="+mn-cs"/>
            </a:rPr>
            <a:t>に実施したことによるものである。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・消防費はは、住民一人当たり</a:t>
          </a:r>
          <a:r>
            <a:rPr lang="en-US" altLang="ja-JP" sz="1100" baseline="0">
              <a:solidFill>
                <a:schemeClr val="dk1"/>
              </a:solidFill>
              <a:effectLst/>
              <a:latin typeface="+mn-lt"/>
              <a:ea typeface="+mn-ea"/>
              <a:cs typeface="+mn-cs"/>
            </a:rPr>
            <a:t>58</a:t>
          </a:r>
          <a:r>
            <a:rPr lang="ja-JP" altLang="en-US" sz="1100" baseline="0">
              <a:solidFill>
                <a:schemeClr val="dk1"/>
              </a:solidFill>
              <a:effectLst/>
              <a:latin typeface="+mn-lt"/>
              <a:ea typeface="+mn-ea"/>
              <a:cs typeface="+mn-cs"/>
            </a:rPr>
            <a:t>千円となっている。これは雨量観測装置と消防ポンプ自動車の更新によるものである。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・災害復旧費は平成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r>
            <a:rPr lang="en-US" altLang="ja-JP" sz="1100" baseline="0">
              <a:solidFill>
                <a:schemeClr val="dk1"/>
              </a:solidFill>
              <a:effectLst/>
              <a:latin typeface="+mn-lt"/>
              <a:ea typeface="+mn-ea"/>
              <a:cs typeface="+mn-cs"/>
            </a:rPr>
            <a:t>H30</a:t>
          </a:r>
          <a:r>
            <a:rPr lang="ja-JP" altLang="en-US" sz="1100" baseline="0">
              <a:solidFill>
                <a:schemeClr val="dk1"/>
              </a:solidFill>
              <a:effectLst/>
              <a:latin typeface="+mn-lt"/>
              <a:ea typeface="+mn-ea"/>
              <a:cs typeface="+mn-cs"/>
            </a:rPr>
            <a:t>で事業期間は終了する。</a:t>
          </a:r>
          <a:endParaRPr lang="en-US" altLang="ja-JP" sz="110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a:t>
          </a:r>
          <a:r>
            <a:rPr lang="ja-JP" altLang="en-US" sz="1100" baseline="0">
              <a:solidFill>
                <a:schemeClr val="dk1"/>
              </a:solidFill>
              <a:effectLst/>
              <a:latin typeface="+mn-lt"/>
              <a:ea typeface="+mn-ea"/>
              <a:cs typeface="+mn-cs"/>
            </a:rPr>
            <a:t>であったが横ばいになっている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実質収支額については、</a:t>
          </a:r>
          <a:r>
            <a:rPr lang="en-US" altLang="ja-JP" sz="1100" baseline="0">
              <a:solidFill>
                <a:schemeClr val="dk1"/>
              </a:solidFill>
              <a:effectLst/>
              <a:latin typeface="+mn-lt"/>
              <a:ea typeface="+mn-ea"/>
              <a:cs typeface="+mn-cs"/>
            </a:rPr>
            <a:t>2</a:t>
          </a:r>
          <a:r>
            <a:rPr lang="ja-JP" altLang="en-US" sz="1100" baseline="0">
              <a:solidFill>
                <a:schemeClr val="dk1"/>
              </a:solidFill>
              <a:effectLst/>
              <a:latin typeface="+mn-lt"/>
              <a:ea typeface="+mn-ea"/>
              <a:cs typeface="+mn-cs"/>
            </a:rPr>
            <a:t>年続けて</a:t>
          </a:r>
          <a:r>
            <a:rPr lang="ja-JP" altLang="ja-JP" sz="1100" baseline="0">
              <a:solidFill>
                <a:schemeClr val="dk1"/>
              </a:solidFill>
              <a:effectLst/>
              <a:latin typeface="+mn-lt"/>
              <a:ea typeface="+mn-ea"/>
              <a:cs typeface="+mn-cs"/>
            </a:rPr>
            <a:t>増加している。これは前年度に繰り越された事業が完了したことと、</a:t>
          </a:r>
          <a:r>
            <a:rPr lang="ja-JP" altLang="en-US" sz="1100" baseline="0">
              <a:solidFill>
                <a:schemeClr val="dk1"/>
              </a:solidFill>
              <a:effectLst/>
              <a:latin typeface="+mn-lt"/>
              <a:ea typeface="+mn-ea"/>
              <a:cs typeface="+mn-cs"/>
            </a:rPr>
            <a:t>福祉・防災・教育施設整備が実施されたことによるものである。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を抑制したことにより減少となっており、公営企業債の元</a:t>
          </a:r>
          <a:endParaRPr lang="ja-JP" altLang="ja-JP" sz="1400">
            <a:effectLst/>
          </a:endParaRPr>
        </a:p>
        <a:p>
          <a:r>
            <a:rPr lang="ja-JP" altLang="ja-JP" sz="1100" baseline="0">
              <a:solidFill>
                <a:schemeClr val="dk1"/>
              </a:solidFill>
              <a:effectLst/>
              <a:latin typeface="+mn-lt"/>
              <a:ea typeface="+mn-ea"/>
              <a:cs typeface="+mn-cs"/>
            </a:rPr>
            <a:t>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a:t>
          </a:r>
          <a:endParaRPr lang="ja-JP" altLang="ja-JP" sz="1400">
            <a:effectLst/>
          </a:endParaRPr>
        </a:p>
        <a:p>
          <a:r>
            <a:rPr lang="ja-JP" altLang="ja-JP" sz="1100" baseline="0">
              <a:solidFill>
                <a:schemeClr val="dk1"/>
              </a:solidFill>
              <a:effectLst/>
              <a:latin typeface="+mn-lt"/>
              <a:ea typeface="+mn-ea"/>
              <a:cs typeface="+mn-cs"/>
            </a:rPr>
            <a:t>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算入公債費等は、定期償還により減少傾向ではあるもの</a:t>
          </a:r>
          <a:endParaRPr lang="ja-JP" altLang="ja-JP" sz="1400">
            <a:effectLst/>
          </a:endParaRPr>
        </a:p>
        <a:p>
          <a:r>
            <a:rPr lang="ja-JP" altLang="ja-JP" sz="1100" baseline="0">
              <a:solidFill>
                <a:schemeClr val="dk1"/>
              </a:solidFill>
              <a:effectLst/>
              <a:latin typeface="+mn-lt"/>
              <a:ea typeface="+mn-ea"/>
              <a:cs typeface="+mn-cs"/>
            </a:rPr>
            <a:t>の交付税措置のある過疎対策事業債の借入を行っているた</a:t>
          </a:r>
          <a:endParaRPr lang="ja-JP" altLang="ja-JP" sz="1400">
            <a:effectLst/>
          </a:endParaRPr>
        </a:p>
        <a:p>
          <a:pPr fontAlgn="base"/>
          <a:r>
            <a:rPr lang="ja-JP" altLang="ja-JP" sz="1100" baseline="0">
              <a:solidFill>
                <a:schemeClr val="dk1"/>
              </a:solidFill>
              <a:effectLst/>
              <a:latin typeface="+mn-lt"/>
              <a:ea typeface="+mn-ea"/>
              <a:cs typeface="+mn-cs"/>
            </a:rPr>
            <a:t>め減少幅は少ないと推測される。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計画に沿った事業の実施で借入を抑制したことにより大幅に</a:t>
          </a:r>
          <a:endParaRPr lang="ja-JP" altLang="ja-JP" sz="1400">
            <a:effectLst/>
          </a:endParaRPr>
        </a:p>
        <a:p>
          <a:r>
            <a:rPr lang="ja-JP" altLang="ja-JP" sz="1100" baseline="0">
              <a:solidFill>
                <a:schemeClr val="dk1"/>
              </a:solidFill>
              <a:effectLst/>
              <a:latin typeface="+mn-lt"/>
              <a:ea typeface="+mn-ea"/>
              <a:cs typeface="+mn-cs"/>
            </a:rPr>
            <a:t>減少となった。</a:t>
          </a:r>
          <a:endParaRPr lang="ja-JP" altLang="ja-JP" sz="1400">
            <a:effectLst/>
          </a:endParaRPr>
        </a:p>
        <a:p>
          <a:r>
            <a:rPr lang="ja-JP" altLang="ja-JP" sz="1100" baseline="0">
              <a:solidFill>
                <a:schemeClr val="dk1"/>
              </a:solidFill>
              <a:effectLst/>
              <a:latin typeface="+mn-lt"/>
              <a:ea typeface="+mn-ea"/>
              <a:cs typeface="+mn-cs"/>
            </a:rPr>
            <a:t>充当可能財源等は、</a:t>
          </a:r>
          <a:r>
            <a:rPr lang="ja-JP" altLang="en-US" sz="1100" baseline="0">
              <a:solidFill>
                <a:schemeClr val="dk1"/>
              </a:solidFill>
              <a:effectLst/>
              <a:latin typeface="+mn-lt"/>
              <a:ea typeface="+mn-ea"/>
              <a:cs typeface="+mn-cs"/>
            </a:rPr>
            <a:t>住宅建設等事業の実施により充当可能基金が減少したことにより</a:t>
          </a:r>
          <a:r>
            <a:rPr lang="ja-JP" altLang="ja-JP" sz="1100" baseline="0">
              <a:solidFill>
                <a:schemeClr val="dk1"/>
              </a:solidFill>
              <a:effectLst/>
              <a:latin typeface="+mn-lt"/>
              <a:ea typeface="+mn-ea"/>
              <a:cs typeface="+mn-cs"/>
            </a:rPr>
            <a:t>昨年度より</a:t>
          </a:r>
          <a:r>
            <a:rPr lang="ja-JP" altLang="en-US" sz="1100" baseline="0">
              <a:solidFill>
                <a:schemeClr val="dk1"/>
              </a:solidFill>
              <a:effectLst/>
              <a:latin typeface="+mn-lt"/>
              <a:ea typeface="+mn-ea"/>
              <a:cs typeface="+mn-cs"/>
            </a:rPr>
            <a:t>減少している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それらにより将来負担比率の分子</a:t>
          </a:r>
          <a:r>
            <a:rPr lang="ja-JP" altLang="en-US" sz="1100" baseline="0">
              <a:solidFill>
                <a:schemeClr val="dk1"/>
              </a:solidFill>
              <a:effectLst/>
              <a:latin typeface="+mn-lt"/>
              <a:ea typeface="+mn-ea"/>
              <a:cs typeface="+mn-cs"/>
            </a:rPr>
            <a:t>が増加している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繰り上げ償還を実施したことによる減債基金が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百万円減少したこと、特定目的基金については施設整備に伴い、計画的な積立と取崩しを実施したことによる増減である。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これにより基金全体額については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公共施設については個別施設計画を策定しており、これに基いた計画的な特定目的基金の積み立て、取崩しにより事業の安定化を図り、昨今の自然災害をはじめとする緊急を要する事態への備えとして町の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自主財源（町税）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ユーアイ住宅基金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住宅整備・宅地造成事業等へ利用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福祉施設整備・福祉事業等に利用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一般会計予算財源に利用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償還元金に利用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子育て世代、保育施設整備に利用</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町、実施計画に基づいたユーアイ住宅建設、障害者地域活動支援センター整備に伴い基金の取り崩しを実施し、令和元年度以降に計画されている公共施設整備に向けて公共施設総合管理基金の積立を行った。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いずれも町の長期計画により計画的な積立を行い事業を実施したことによる増減である。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の策定により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、施設を安全に利用するために計画的に目的に沿った基金積立を行い、事業を確実に進められる基金の利用を行う。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百万円行っているが、地区水道施設整備等投資的経費の他、公共施設の改修、小中学校、地元高校へのソフト面での経費の増加により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昨今の自然災害をはじめとする緊急を要する事態への備えとして、災害復旧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町の財政規模の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億円）の財政調整基金を確保するために段階的に積立を行う。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宅地造成事業償還元金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千円）の実施により前年度に比べ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これまで広域ごみ焼却施設の更新、今後はＣＡＴＶ光化の計画等大型事業による償還が始まることとなり、財政状況を考慮し、計画的な基金積立が必要である。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3738441</v>
      </c>
      <c r="BO4" s="423"/>
      <c r="BP4" s="423"/>
      <c r="BQ4" s="423"/>
      <c r="BR4" s="423"/>
      <c r="BS4" s="423"/>
      <c r="BT4" s="423"/>
      <c r="BU4" s="424"/>
      <c r="BV4" s="422">
        <v>4074118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3.8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3598632</v>
      </c>
      <c r="BO5" s="428"/>
      <c r="BP5" s="428"/>
      <c r="BQ5" s="428"/>
      <c r="BR5" s="428"/>
      <c r="BS5" s="428"/>
      <c r="BT5" s="428"/>
      <c r="BU5" s="429"/>
      <c r="BV5" s="427">
        <v>3926564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85.5</v>
      </c>
      <c r="CU5" s="398"/>
      <c r="CV5" s="398"/>
      <c r="CW5" s="398"/>
      <c r="CX5" s="398"/>
      <c r="CY5" s="398"/>
      <c r="CZ5" s="398"/>
      <c r="DA5" s="399"/>
      <c r="DB5" s="397">
        <v>84.9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139809</v>
      </c>
      <c r="BO6" s="428"/>
      <c r="BP6" s="428"/>
      <c r="BQ6" s="428"/>
      <c r="BR6" s="428"/>
      <c r="BS6" s="428"/>
      <c r="BT6" s="428"/>
      <c r="BU6" s="429"/>
      <c r="BV6" s="427">
        <v>147554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85.5</v>
      </c>
      <c r="CU6" s="578"/>
      <c r="CV6" s="578"/>
      <c r="CW6" s="578"/>
      <c r="CX6" s="578"/>
      <c r="CY6" s="578"/>
      <c r="CZ6" s="578"/>
      <c r="DA6" s="579"/>
      <c r="DB6" s="577">
        <v>84.9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41843</v>
      </c>
      <c r="BO7" s="428"/>
      <c r="BP7" s="428"/>
      <c r="BQ7" s="428"/>
      <c r="BR7" s="428"/>
      <c r="BS7" s="428"/>
      <c r="BT7" s="428"/>
      <c r="BU7" s="429"/>
      <c r="BV7" s="427">
        <v>55757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2361883</v>
      </c>
      <c r="CU7" s="428"/>
      <c r="CV7" s="428"/>
      <c r="CW7" s="428"/>
      <c r="CX7" s="428"/>
      <c r="CY7" s="428"/>
      <c r="CZ7" s="428"/>
      <c r="DA7" s="429"/>
      <c r="DB7" s="427">
        <v>2424998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97966</v>
      </c>
      <c r="BO8" s="428"/>
      <c r="BP8" s="428"/>
      <c r="BQ8" s="428"/>
      <c r="BR8" s="428"/>
      <c r="BS8" s="428"/>
      <c r="BT8" s="428"/>
      <c r="BU8" s="429"/>
      <c r="BV8" s="427">
        <v>91797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0.24</v>
      </c>
      <c r="CU8" s="541"/>
      <c r="CV8" s="541"/>
      <c r="CW8" s="541"/>
      <c r="CX8" s="541"/>
      <c r="CY8" s="541"/>
      <c r="CZ8" s="541"/>
      <c r="DA8" s="542"/>
      <c r="DB8" s="540">
        <v>0.24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4313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6169</v>
      </c>
      <c r="BO9" s="428"/>
      <c r="BP9" s="428"/>
      <c r="BQ9" s="428"/>
      <c r="BR9" s="428"/>
      <c r="BS9" s="428"/>
      <c r="BT9" s="428"/>
      <c r="BU9" s="429"/>
      <c r="BV9" s="427">
        <v>25653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16.3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4810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v>
      </c>
      <c r="BO10" s="428"/>
      <c r="BP10" s="428"/>
      <c r="BQ10" s="428"/>
      <c r="BR10" s="428"/>
      <c r="BS10" s="428"/>
      <c r="BT10" s="428"/>
      <c r="BU10" s="429"/>
      <c r="BV10" s="427">
        <v>21</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31264</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4138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69000</v>
      </c>
      <c r="BO12" s="428"/>
      <c r="BP12" s="428"/>
      <c r="BQ12" s="428"/>
      <c r="BR12" s="428"/>
      <c r="BS12" s="428"/>
      <c r="BT12" s="428"/>
      <c r="BU12" s="429"/>
      <c r="BV12" s="427">
        <v>35700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4116</v>
      </c>
      <c r="S13" s="531"/>
      <c r="T13" s="531"/>
      <c r="U13" s="531"/>
      <c r="V13" s="532"/>
      <c r="W13" s="518" t="s">
        <v>142</v>
      </c>
      <c r="X13" s="440"/>
      <c r="Y13" s="440"/>
      <c r="Z13" s="440"/>
      <c r="AA13" s="440"/>
      <c r="AB13" s="441"/>
      <c r="AC13" s="403">
        <v>210</v>
      </c>
      <c r="AD13" s="404"/>
      <c r="AE13" s="404"/>
      <c r="AF13" s="404"/>
      <c r="AG13" s="405"/>
      <c r="AH13" s="403">
        <v>145</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-62821</v>
      </c>
      <c r="BO13" s="428"/>
      <c r="BP13" s="428"/>
      <c r="BQ13" s="428"/>
      <c r="BR13" s="428"/>
      <c r="BS13" s="428"/>
      <c r="BT13" s="428"/>
      <c r="BU13" s="429"/>
      <c r="BV13" s="427">
        <v>21238</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6.5</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147</v>
      </c>
      <c r="M14" s="561"/>
      <c r="N14" s="561"/>
      <c r="O14" s="561"/>
      <c r="P14" s="561"/>
      <c r="Q14" s="562"/>
      <c r="R14" s="530">
        <v>4229</v>
      </c>
      <c r="S14" s="531"/>
      <c r="T14" s="531"/>
      <c r="U14" s="531"/>
      <c r="V14" s="532"/>
      <c r="W14" s="533"/>
      <c r="X14" s="443"/>
      <c r="Y14" s="443"/>
      <c r="Z14" s="443"/>
      <c r="AA14" s="443"/>
      <c r="AB14" s="444"/>
      <c r="AC14" s="523">
        <v>9.3000000000000007</v>
      </c>
      <c r="AD14" s="524"/>
      <c r="AE14" s="524"/>
      <c r="AF14" s="524"/>
      <c r="AG14" s="525"/>
      <c r="AH14" s="523">
        <v>6.3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18.8</v>
      </c>
      <c r="CU14" s="535"/>
      <c r="CV14" s="535"/>
      <c r="CW14" s="535"/>
      <c r="CX14" s="535"/>
      <c r="CY14" s="535"/>
      <c r="CZ14" s="535"/>
      <c r="DA14" s="536"/>
      <c r="DB14" s="534">
        <v>12.4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4198</v>
      </c>
      <c r="S15" s="531"/>
      <c r="T15" s="531"/>
      <c r="U15" s="531"/>
      <c r="V15" s="532"/>
      <c r="W15" s="518" t="s">
        <v>149</v>
      </c>
      <c r="X15" s="440"/>
      <c r="Y15" s="440"/>
      <c r="Z15" s="440"/>
      <c r="AA15" s="440"/>
      <c r="AB15" s="441"/>
      <c r="AC15" s="403">
        <v>796</v>
      </c>
      <c r="AD15" s="404"/>
      <c r="AE15" s="404"/>
      <c r="AF15" s="404"/>
      <c r="AG15" s="405"/>
      <c r="AH15" s="403">
        <v>856</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532351</v>
      </c>
      <c r="BO15" s="423"/>
      <c r="BP15" s="423"/>
      <c r="BQ15" s="423"/>
      <c r="BR15" s="423"/>
      <c r="BS15" s="423"/>
      <c r="BT15" s="423"/>
      <c r="BU15" s="424"/>
      <c r="BV15" s="422">
        <v>532663</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35.299999999999997</v>
      </c>
      <c r="AD16" s="524"/>
      <c r="AE16" s="524"/>
      <c r="AF16" s="524"/>
      <c r="AG16" s="525"/>
      <c r="AH16" s="523">
        <v>37</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2128308</v>
      </c>
      <c r="BO16" s="428"/>
      <c r="BP16" s="428"/>
      <c r="BQ16" s="428"/>
      <c r="BR16" s="428"/>
      <c r="BS16" s="428"/>
      <c r="BT16" s="428"/>
      <c r="BU16" s="429"/>
      <c r="BV16" s="427">
        <v>2185532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1252</v>
      </c>
      <c r="AD17" s="404"/>
      <c r="AE17" s="404"/>
      <c r="AF17" s="404"/>
      <c r="AG17" s="405"/>
      <c r="AH17" s="403">
        <v>1314</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669575</v>
      </c>
      <c r="BO17" s="428"/>
      <c r="BP17" s="428"/>
      <c r="BQ17" s="428"/>
      <c r="BR17" s="428"/>
      <c r="BS17" s="428"/>
      <c r="BT17" s="428"/>
      <c r="BU17" s="429"/>
      <c r="BV17" s="427">
        <v>671420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215.93</v>
      </c>
      <c r="M18" s="492"/>
      <c r="N18" s="492"/>
      <c r="O18" s="492"/>
      <c r="P18" s="492"/>
      <c r="Q18" s="492"/>
      <c r="R18" s="493"/>
      <c r="S18" s="493"/>
      <c r="T18" s="493"/>
      <c r="U18" s="493"/>
      <c r="V18" s="494"/>
      <c r="W18" s="508"/>
      <c r="X18" s="509"/>
      <c r="Y18" s="509"/>
      <c r="Z18" s="509"/>
      <c r="AA18" s="509"/>
      <c r="AB18" s="519"/>
      <c r="AC18" s="391">
        <v>55.4</v>
      </c>
      <c r="AD18" s="392"/>
      <c r="AE18" s="392"/>
      <c r="AF18" s="392"/>
      <c r="AG18" s="495"/>
      <c r="AH18" s="391">
        <v>56.8</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2008127</v>
      </c>
      <c r="BO18" s="428"/>
      <c r="BP18" s="428"/>
      <c r="BQ18" s="428"/>
      <c r="BR18" s="428"/>
      <c r="BS18" s="428"/>
      <c r="BT18" s="428"/>
      <c r="BU18" s="429"/>
      <c r="BV18" s="427">
        <v>2053543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20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2753405</v>
      </c>
      <c r="BO19" s="428"/>
      <c r="BP19" s="428"/>
      <c r="BQ19" s="428"/>
      <c r="BR19" s="428"/>
      <c r="BS19" s="428"/>
      <c r="BT19" s="428"/>
      <c r="BU19" s="429"/>
      <c r="BV19" s="427">
        <v>2849457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1713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3756510</v>
      </c>
      <c r="BO23" s="428"/>
      <c r="BP23" s="428"/>
      <c r="BQ23" s="428"/>
      <c r="BR23" s="428"/>
      <c r="BS23" s="428"/>
      <c r="BT23" s="428"/>
      <c r="BU23" s="429"/>
      <c r="BV23" s="427">
        <v>3849340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5900</v>
      </c>
      <c r="R24" s="404"/>
      <c r="S24" s="404"/>
      <c r="T24" s="404"/>
      <c r="U24" s="404"/>
      <c r="V24" s="405"/>
      <c r="W24" s="469"/>
      <c r="X24" s="460"/>
      <c r="Y24" s="461"/>
      <c r="Z24" s="400" t="s">
        <v>173</v>
      </c>
      <c r="AA24" s="401"/>
      <c r="AB24" s="401"/>
      <c r="AC24" s="401"/>
      <c r="AD24" s="401"/>
      <c r="AE24" s="401"/>
      <c r="AF24" s="401"/>
      <c r="AG24" s="402"/>
      <c r="AH24" s="403">
        <v>79</v>
      </c>
      <c r="AI24" s="404"/>
      <c r="AJ24" s="404"/>
      <c r="AK24" s="404"/>
      <c r="AL24" s="405"/>
      <c r="AM24" s="403">
        <v>237790</v>
      </c>
      <c r="AN24" s="404"/>
      <c r="AO24" s="404"/>
      <c r="AP24" s="404"/>
      <c r="AQ24" s="404"/>
      <c r="AR24" s="405"/>
      <c r="AS24" s="403">
        <v>3010</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3749490</v>
      </c>
      <c r="BO24" s="428"/>
      <c r="BP24" s="428"/>
      <c r="BQ24" s="428"/>
      <c r="BR24" s="428"/>
      <c r="BS24" s="428"/>
      <c r="BT24" s="428"/>
      <c r="BU24" s="429"/>
      <c r="BV24" s="427">
        <v>3841127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5500</v>
      </c>
      <c r="R25" s="404"/>
      <c r="S25" s="404"/>
      <c r="T25" s="404"/>
      <c r="U25" s="404"/>
      <c r="V25" s="405"/>
      <c r="W25" s="469"/>
      <c r="X25" s="460"/>
      <c r="Y25" s="461"/>
      <c r="Z25" s="400" t="s">
        <v>176</v>
      </c>
      <c r="AA25" s="401"/>
      <c r="AB25" s="401"/>
      <c r="AC25" s="401"/>
      <c r="AD25" s="401"/>
      <c r="AE25" s="401"/>
      <c r="AF25" s="401"/>
      <c r="AG25" s="402"/>
      <c r="AH25" s="403" t="s">
        <v>140</v>
      </c>
      <c r="AI25" s="404"/>
      <c r="AJ25" s="404"/>
      <c r="AK25" s="404"/>
      <c r="AL25" s="405"/>
      <c r="AM25" s="403" t="s">
        <v>177</v>
      </c>
      <c r="AN25" s="404"/>
      <c r="AO25" s="404"/>
      <c r="AP25" s="404"/>
      <c r="AQ25" s="404"/>
      <c r="AR25" s="405"/>
      <c r="AS25" s="403" t="s">
        <v>140</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3932</v>
      </c>
      <c r="BO25" s="423"/>
      <c r="BP25" s="423"/>
      <c r="BQ25" s="423"/>
      <c r="BR25" s="423"/>
      <c r="BS25" s="423"/>
      <c r="BT25" s="423"/>
      <c r="BU25" s="424"/>
      <c r="BV25" s="422">
        <v>8700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5300</v>
      </c>
      <c r="R26" s="404"/>
      <c r="S26" s="404"/>
      <c r="T26" s="404"/>
      <c r="U26" s="404"/>
      <c r="V26" s="405"/>
      <c r="W26" s="469"/>
      <c r="X26" s="460"/>
      <c r="Y26" s="461"/>
      <c r="Z26" s="400" t="s">
        <v>180</v>
      </c>
      <c r="AA26" s="482"/>
      <c r="AB26" s="482"/>
      <c r="AC26" s="482"/>
      <c r="AD26" s="482"/>
      <c r="AE26" s="482"/>
      <c r="AF26" s="482"/>
      <c r="AG26" s="483"/>
      <c r="AH26" s="403">
        <v>3</v>
      </c>
      <c r="AI26" s="404"/>
      <c r="AJ26" s="404"/>
      <c r="AK26" s="404"/>
      <c r="AL26" s="405"/>
      <c r="AM26" s="403">
        <v>8208</v>
      </c>
      <c r="AN26" s="404"/>
      <c r="AO26" s="404"/>
      <c r="AP26" s="404"/>
      <c r="AQ26" s="404"/>
      <c r="AR26" s="405"/>
      <c r="AS26" s="403">
        <v>2736</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182</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2420</v>
      </c>
      <c r="R27" s="404"/>
      <c r="S27" s="404"/>
      <c r="T27" s="404"/>
      <c r="U27" s="404"/>
      <c r="V27" s="405"/>
      <c r="W27" s="469"/>
      <c r="X27" s="460"/>
      <c r="Y27" s="461"/>
      <c r="Z27" s="400" t="s">
        <v>184</v>
      </c>
      <c r="AA27" s="401"/>
      <c r="AB27" s="401"/>
      <c r="AC27" s="401"/>
      <c r="AD27" s="401"/>
      <c r="AE27" s="401"/>
      <c r="AF27" s="401"/>
      <c r="AG27" s="402"/>
      <c r="AH27" s="403" t="s">
        <v>129</v>
      </c>
      <c r="AI27" s="404"/>
      <c r="AJ27" s="404"/>
      <c r="AK27" s="404"/>
      <c r="AL27" s="405"/>
      <c r="AM27" s="403" t="s">
        <v>129</v>
      </c>
      <c r="AN27" s="404"/>
      <c r="AO27" s="404"/>
      <c r="AP27" s="404"/>
      <c r="AQ27" s="404"/>
      <c r="AR27" s="405"/>
      <c r="AS27" s="403" t="s">
        <v>182</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89000</v>
      </c>
      <c r="BO27" s="431"/>
      <c r="BP27" s="431"/>
      <c r="BQ27" s="431"/>
      <c r="BR27" s="431"/>
      <c r="BS27" s="431"/>
      <c r="BT27" s="431"/>
      <c r="BU27" s="432"/>
      <c r="BV27" s="430">
        <v>89000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1700</v>
      </c>
      <c r="R28" s="404"/>
      <c r="S28" s="404"/>
      <c r="T28" s="404"/>
      <c r="U28" s="404"/>
      <c r="V28" s="405"/>
      <c r="W28" s="469"/>
      <c r="X28" s="460"/>
      <c r="Y28" s="461"/>
      <c r="Z28" s="400" t="s">
        <v>187</v>
      </c>
      <c r="AA28" s="401"/>
      <c r="AB28" s="401"/>
      <c r="AC28" s="401"/>
      <c r="AD28" s="401"/>
      <c r="AE28" s="401"/>
      <c r="AF28" s="401"/>
      <c r="AG28" s="402"/>
      <c r="AH28" s="403" t="s">
        <v>129</v>
      </c>
      <c r="AI28" s="404"/>
      <c r="AJ28" s="404"/>
      <c r="AK28" s="404"/>
      <c r="AL28" s="405"/>
      <c r="AM28" s="403" t="s">
        <v>140</v>
      </c>
      <c r="AN28" s="404"/>
      <c r="AO28" s="404"/>
      <c r="AP28" s="404"/>
      <c r="AQ28" s="404"/>
      <c r="AR28" s="405"/>
      <c r="AS28" s="403" t="s">
        <v>140</v>
      </c>
      <c r="AT28" s="404"/>
      <c r="AU28" s="404"/>
      <c r="AV28" s="404"/>
      <c r="AW28" s="404"/>
      <c r="AX28" s="406"/>
      <c r="AY28" s="410" t="s">
        <v>188</v>
      </c>
      <c r="AZ28" s="411"/>
      <c r="BA28" s="411"/>
      <c r="BB28" s="412"/>
      <c r="BC28" s="419" t="s">
        <v>47</v>
      </c>
      <c r="BD28" s="420"/>
      <c r="BE28" s="420"/>
      <c r="BF28" s="420"/>
      <c r="BG28" s="420"/>
      <c r="BH28" s="420"/>
      <c r="BI28" s="420"/>
      <c r="BJ28" s="420"/>
      <c r="BK28" s="420"/>
      <c r="BL28" s="420"/>
      <c r="BM28" s="421"/>
      <c r="BN28" s="422">
        <v>757754</v>
      </c>
      <c r="BO28" s="423"/>
      <c r="BP28" s="423"/>
      <c r="BQ28" s="423"/>
      <c r="BR28" s="423"/>
      <c r="BS28" s="423"/>
      <c r="BT28" s="423"/>
      <c r="BU28" s="424"/>
      <c r="BV28" s="422">
        <v>779744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8</v>
      </c>
      <c r="M29" s="404"/>
      <c r="N29" s="404"/>
      <c r="O29" s="404"/>
      <c r="P29" s="405"/>
      <c r="Q29" s="403">
        <v>1500</v>
      </c>
      <c r="R29" s="404"/>
      <c r="S29" s="404"/>
      <c r="T29" s="404"/>
      <c r="U29" s="404"/>
      <c r="V29" s="405"/>
      <c r="W29" s="470"/>
      <c r="X29" s="471"/>
      <c r="Y29" s="472"/>
      <c r="Z29" s="400" t="s">
        <v>190</v>
      </c>
      <c r="AA29" s="401"/>
      <c r="AB29" s="401"/>
      <c r="AC29" s="401"/>
      <c r="AD29" s="401"/>
      <c r="AE29" s="401"/>
      <c r="AF29" s="401"/>
      <c r="AG29" s="402"/>
      <c r="AH29" s="403">
        <v>79</v>
      </c>
      <c r="AI29" s="404"/>
      <c r="AJ29" s="404"/>
      <c r="AK29" s="404"/>
      <c r="AL29" s="405"/>
      <c r="AM29" s="403">
        <v>237790</v>
      </c>
      <c r="AN29" s="404"/>
      <c r="AO29" s="404"/>
      <c r="AP29" s="404"/>
      <c r="AQ29" s="404"/>
      <c r="AR29" s="405"/>
      <c r="AS29" s="403">
        <v>3010</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292681</v>
      </c>
      <c r="BO29" s="428"/>
      <c r="BP29" s="428"/>
      <c r="BQ29" s="428"/>
      <c r="BR29" s="428"/>
      <c r="BS29" s="428"/>
      <c r="BT29" s="428"/>
      <c r="BU29" s="429"/>
      <c r="BV29" s="427">
        <v>309157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96.7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564345</v>
      </c>
      <c r="BO30" s="431"/>
      <c r="BP30" s="431"/>
      <c r="BQ30" s="431"/>
      <c r="BR30" s="431"/>
      <c r="BS30" s="431"/>
      <c r="BT30" s="431"/>
      <c r="BU30" s="432"/>
      <c r="BV30" s="430">
        <v>677389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206</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南木曽町国民健康保険特別会計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南木曽町後期高齢者医療特別会計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南木曽町下水道事業特別会計</v>
      </c>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南木曽町営妻籠宿有料駐車場特別会計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7</v>
      </c>
      <c r="BF36" s="386"/>
      <c r="BG36" s="385" t="str">
        <f>IF('各会計、関係団体の財政状況及び健全化判断比率'!B33="","",'各会計、関係団体の財政状況及び健全化判断比率'!B33)</f>
        <v>南木曽町農業集落排水事業特別会計</v>
      </c>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8</v>
      </c>
      <c r="BF37" s="386"/>
      <c r="BG37" s="385" t="str">
        <f>IF('各会計、関係団体の財政状況及び健全化判断比率'!B34="","",'各会計、関係団体の財政状況及び健全化判断比率'!B34)</f>
        <v>南木曽町浄化槽市町村整備推進事業特別会計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9</v>
      </c>
      <c r="BF38" s="386"/>
      <c r="BG38" s="385" t="str">
        <f>IF('各会計、関係団体の財政状況及び健全化判断比率'!B35="","",'各会計、関係団体の財政状況及び健全化判断比率'!B35)</f>
        <v>南木曽町宅地造成事業特別会計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hvNOA0A0BIBLkHePovC6lIqUsxk/kUjP+q4c4dL/HWAKVAz4RJndOi188Vaxf0pV+DMjAgOHiAqiKz8jUgxQ==" saltValue="6WD09Gsn0eg8FCbZdyyz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230</v>
      </c>
      <c r="C5" s="723"/>
      <c r="D5" s="723"/>
      <c r="E5" s="723"/>
      <c r="F5" s="723"/>
      <c r="G5" s="723"/>
      <c r="H5" s="723"/>
      <c r="I5" s="723"/>
      <c r="J5" s="723"/>
      <c r="K5" s="723"/>
      <c r="L5" s="723"/>
      <c r="M5" s="723"/>
      <c r="N5" s="723"/>
      <c r="O5" s="723"/>
      <c r="P5" s="723"/>
      <c r="Q5" s="724"/>
      <c r="R5" s="688">
        <v>592154</v>
      </c>
      <c r="S5" s="689"/>
      <c r="T5" s="689"/>
      <c r="U5" s="689"/>
      <c r="V5" s="689"/>
      <c r="W5" s="689"/>
      <c r="X5" s="689"/>
      <c r="Y5" s="735"/>
      <c r="Z5" s="753">
        <v>15.8</v>
      </c>
      <c r="AA5" s="753"/>
      <c r="AB5" s="753"/>
      <c r="AC5" s="753"/>
      <c r="AD5" s="754">
        <v>592154</v>
      </c>
      <c r="AE5" s="754"/>
      <c r="AF5" s="754"/>
      <c r="AG5" s="754"/>
      <c r="AH5" s="754"/>
      <c r="AI5" s="754"/>
      <c r="AJ5" s="754"/>
      <c r="AK5" s="754"/>
      <c r="AL5" s="736">
        <v>25.2</v>
      </c>
      <c r="AM5" s="705"/>
      <c r="AN5" s="705"/>
      <c r="AO5" s="737"/>
      <c r="AP5" s="722" t="s">
        <v>231</v>
      </c>
      <c r="AQ5" s="723"/>
      <c r="AR5" s="723"/>
      <c r="AS5" s="723"/>
      <c r="AT5" s="723"/>
      <c r="AU5" s="723"/>
      <c r="AV5" s="723"/>
      <c r="AW5" s="723"/>
      <c r="AX5" s="723"/>
      <c r="AY5" s="723"/>
      <c r="AZ5" s="723"/>
      <c r="BA5" s="723"/>
      <c r="BB5" s="723"/>
      <c r="BC5" s="723"/>
      <c r="BD5" s="723"/>
      <c r="BE5" s="723"/>
      <c r="BF5" s="724"/>
      <c r="BG5" s="629">
        <v>581177</v>
      </c>
      <c r="BH5" s="630"/>
      <c r="BI5" s="630"/>
      <c r="BJ5" s="630"/>
      <c r="BK5" s="630"/>
      <c r="BL5" s="630"/>
      <c r="BM5" s="630"/>
      <c r="BN5" s="631"/>
      <c r="BO5" s="685">
        <v>98.1</v>
      </c>
      <c r="BP5" s="685"/>
      <c r="BQ5" s="685"/>
      <c r="BR5" s="685"/>
      <c r="BS5" s="686">
        <v>47373</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224</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15">
      <c r="B6" s="626" t="s">
        <v>235</v>
      </c>
      <c r="C6" s="627"/>
      <c r="D6" s="627"/>
      <c r="E6" s="627"/>
      <c r="F6" s="627"/>
      <c r="G6" s="627"/>
      <c r="H6" s="627"/>
      <c r="I6" s="627"/>
      <c r="J6" s="627"/>
      <c r="K6" s="627"/>
      <c r="L6" s="627"/>
      <c r="M6" s="627"/>
      <c r="N6" s="627"/>
      <c r="O6" s="627"/>
      <c r="P6" s="627"/>
      <c r="Q6" s="628"/>
      <c r="R6" s="629">
        <v>40881</v>
      </c>
      <c r="S6" s="630"/>
      <c r="T6" s="630"/>
      <c r="U6" s="630"/>
      <c r="V6" s="630"/>
      <c r="W6" s="630"/>
      <c r="X6" s="630"/>
      <c r="Y6" s="631"/>
      <c r="Z6" s="685">
        <v>1.1000000000000001</v>
      </c>
      <c r="AA6" s="685"/>
      <c r="AB6" s="685"/>
      <c r="AC6" s="685"/>
      <c r="AD6" s="686">
        <v>40881</v>
      </c>
      <c r="AE6" s="686"/>
      <c r="AF6" s="686"/>
      <c r="AG6" s="686"/>
      <c r="AH6" s="686"/>
      <c r="AI6" s="686"/>
      <c r="AJ6" s="686"/>
      <c r="AK6" s="686"/>
      <c r="AL6" s="632">
        <v>1.7</v>
      </c>
      <c r="AM6" s="633"/>
      <c r="AN6" s="633"/>
      <c r="AO6" s="687"/>
      <c r="AP6" s="626" t="s">
        <v>236</v>
      </c>
      <c r="AQ6" s="627"/>
      <c r="AR6" s="627"/>
      <c r="AS6" s="627"/>
      <c r="AT6" s="627"/>
      <c r="AU6" s="627"/>
      <c r="AV6" s="627"/>
      <c r="AW6" s="627"/>
      <c r="AX6" s="627"/>
      <c r="AY6" s="627"/>
      <c r="AZ6" s="627"/>
      <c r="BA6" s="627"/>
      <c r="BB6" s="627"/>
      <c r="BC6" s="627"/>
      <c r="BD6" s="627"/>
      <c r="BE6" s="627"/>
      <c r="BF6" s="628"/>
      <c r="BG6" s="629">
        <v>581177</v>
      </c>
      <c r="BH6" s="630"/>
      <c r="BI6" s="630"/>
      <c r="BJ6" s="630"/>
      <c r="BK6" s="630"/>
      <c r="BL6" s="630"/>
      <c r="BM6" s="630"/>
      <c r="BN6" s="631"/>
      <c r="BO6" s="685">
        <v>98.1</v>
      </c>
      <c r="BP6" s="685"/>
      <c r="BQ6" s="685"/>
      <c r="BR6" s="685"/>
      <c r="BS6" s="686">
        <v>47373</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9">
        <v>45378</v>
      </c>
      <c r="CS6" s="630"/>
      <c r="CT6" s="630"/>
      <c r="CU6" s="630"/>
      <c r="CV6" s="630"/>
      <c r="CW6" s="630"/>
      <c r="CX6" s="630"/>
      <c r="CY6" s="631"/>
      <c r="CZ6" s="736">
        <v>1.3</v>
      </c>
      <c r="DA6" s="705"/>
      <c r="DB6" s="705"/>
      <c r="DC6" s="739"/>
      <c r="DD6" s="617" t="s">
        <v>129</v>
      </c>
      <c r="DE6" s="630"/>
      <c r="DF6" s="630"/>
      <c r="DG6" s="630"/>
      <c r="DH6" s="630"/>
      <c r="DI6" s="630"/>
      <c r="DJ6" s="630"/>
      <c r="DK6" s="630"/>
      <c r="DL6" s="630"/>
      <c r="DM6" s="630"/>
      <c r="DN6" s="630"/>
      <c r="DO6" s="630"/>
      <c r="DP6" s="631"/>
      <c r="DQ6" s="617">
        <v>45378</v>
      </c>
      <c r="DR6" s="630"/>
      <c r="DS6" s="630"/>
      <c r="DT6" s="630"/>
      <c r="DU6" s="630"/>
      <c r="DV6" s="630"/>
      <c r="DW6" s="630"/>
      <c r="DX6" s="630"/>
      <c r="DY6" s="630"/>
      <c r="DZ6" s="630"/>
      <c r="EA6" s="630"/>
      <c r="EB6" s="630"/>
      <c r="EC6" s="666"/>
    </row>
    <row r="7" spans="2:143" ht="11.25" customHeight="1" x14ac:dyDescent="0.15">
      <c r="B7" s="626" t="s">
        <v>238</v>
      </c>
      <c r="C7" s="627"/>
      <c r="D7" s="627"/>
      <c r="E7" s="627"/>
      <c r="F7" s="627"/>
      <c r="G7" s="627"/>
      <c r="H7" s="627"/>
      <c r="I7" s="627"/>
      <c r="J7" s="627"/>
      <c r="K7" s="627"/>
      <c r="L7" s="627"/>
      <c r="M7" s="627"/>
      <c r="N7" s="627"/>
      <c r="O7" s="627"/>
      <c r="P7" s="627"/>
      <c r="Q7" s="628"/>
      <c r="R7" s="629">
        <v>824</v>
      </c>
      <c r="S7" s="630"/>
      <c r="T7" s="630"/>
      <c r="U7" s="630"/>
      <c r="V7" s="630"/>
      <c r="W7" s="630"/>
      <c r="X7" s="630"/>
      <c r="Y7" s="631"/>
      <c r="Z7" s="685">
        <v>0</v>
      </c>
      <c r="AA7" s="685"/>
      <c r="AB7" s="685"/>
      <c r="AC7" s="685"/>
      <c r="AD7" s="686">
        <v>824</v>
      </c>
      <c r="AE7" s="686"/>
      <c r="AF7" s="686"/>
      <c r="AG7" s="686"/>
      <c r="AH7" s="686"/>
      <c r="AI7" s="686"/>
      <c r="AJ7" s="686"/>
      <c r="AK7" s="686"/>
      <c r="AL7" s="632">
        <v>0</v>
      </c>
      <c r="AM7" s="633"/>
      <c r="AN7" s="633"/>
      <c r="AO7" s="687"/>
      <c r="AP7" s="626" t="s">
        <v>239</v>
      </c>
      <c r="AQ7" s="627"/>
      <c r="AR7" s="627"/>
      <c r="AS7" s="627"/>
      <c r="AT7" s="627"/>
      <c r="AU7" s="627"/>
      <c r="AV7" s="627"/>
      <c r="AW7" s="627"/>
      <c r="AX7" s="627"/>
      <c r="AY7" s="627"/>
      <c r="AZ7" s="627"/>
      <c r="BA7" s="627"/>
      <c r="BB7" s="627"/>
      <c r="BC7" s="627"/>
      <c r="BD7" s="627"/>
      <c r="BE7" s="627"/>
      <c r="BF7" s="628"/>
      <c r="BG7" s="629">
        <v>187912</v>
      </c>
      <c r="BH7" s="630"/>
      <c r="BI7" s="630"/>
      <c r="BJ7" s="630"/>
      <c r="BK7" s="630"/>
      <c r="BL7" s="630"/>
      <c r="BM7" s="630"/>
      <c r="BN7" s="631"/>
      <c r="BO7" s="685">
        <v>31.7</v>
      </c>
      <c r="BP7" s="685"/>
      <c r="BQ7" s="685"/>
      <c r="BR7" s="685"/>
      <c r="BS7" s="686">
        <v>3123</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9">
        <v>529440</v>
      </c>
      <c r="CS7" s="630"/>
      <c r="CT7" s="630"/>
      <c r="CU7" s="630"/>
      <c r="CV7" s="630"/>
      <c r="CW7" s="630"/>
      <c r="CX7" s="630"/>
      <c r="CY7" s="631"/>
      <c r="CZ7" s="685">
        <v>14.7</v>
      </c>
      <c r="DA7" s="685"/>
      <c r="DB7" s="685"/>
      <c r="DC7" s="685"/>
      <c r="DD7" s="617">
        <v>5514</v>
      </c>
      <c r="DE7" s="630"/>
      <c r="DF7" s="630"/>
      <c r="DG7" s="630"/>
      <c r="DH7" s="630"/>
      <c r="DI7" s="630"/>
      <c r="DJ7" s="630"/>
      <c r="DK7" s="630"/>
      <c r="DL7" s="630"/>
      <c r="DM7" s="630"/>
      <c r="DN7" s="630"/>
      <c r="DO7" s="630"/>
      <c r="DP7" s="631"/>
      <c r="DQ7" s="617">
        <v>452460</v>
      </c>
      <c r="DR7" s="630"/>
      <c r="DS7" s="630"/>
      <c r="DT7" s="630"/>
      <c r="DU7" s="630"/>
      <c r="DV7" s="630"/>
      <c r="DW7" s="630"/>
      <c r="DX7" s="630"/>
      <c r="DY7" s="630"/>
      <c r="DZ7" s="630"/>
      <c r="EA7" s="630"/>
      <c r="EB7" s="630"/>
      <c r="EC7" s="666"/>
    </row>
    <row r="8" spans="2:143" ht="11.25" customHeight="1" x14ac:dyDescent="0.15">
      <c r="B8" s="626" t="s">
        <v>241</v>
      </c>
      <c r="C8" s="627"/>
      <c r="D8" s="627"/>
      <c r="E8" s="627"/>
      <c r="F8" s="627"/>
      <c r="G8" s="627"/>
      <c r="H8" s="627"/>
      <c r="I8" s="627"/>
      <c r="J8" s="627"/>
      <c r="K8" s="627"/>
      <c r="L8" s="627"/>
      <c r="M8" s="627"/>
      <c r="N8" s="627"/>
      <c r="O8" s="627"/>
      <c r="P8" s="627"/>
      <c r="Q8" s="628"/>
      <c r="R8" s="629">
        <v>1393</v>
      </c>
      <c r="S8" s="630"/>
      <c r="T8" s="630"/>
      <c r="U8" s="630"/>
      <c r="V8" s="630"/>
      <c r="W8" s="630"/>
      <c r="X8" s="630"/>
      <c r="Y8" s="631"/>
      <c r="Z8" s="685">
        <v>0</v>
      </c>
      <c r="AA8" s="685"/>
      <c r="AB8" s="685"/>
      <c r="AC8" s="685"/>
      <c r="AD8" s="686">
        <v>1393</v>
      </c>
      <c r="AE8" s="686"/>
      <c r="AF8" s="686"/>
      <c r="AG8" s="686"/>
      <c r="AH8" s="686"/>
      <c r="AI8" s="686"/>
      <c r="AJ8" s="686"/>
      <c r="AK8" s="686"/>
      <c r="AL8" s="632">
        <v>0.1</v>
      </c>
      <c r="AM8" s="633"/>
      <c r="AN8" s="633"/>
      <c r="AO8" s="687"/>
      <c r="AP8" s="626" t="s">
        <v>242</v>
      </c>
      <c r="AQ8" s="627"/>
      <c r="AR8" s="627"/>
      <c r="AS8" s="627"/>
      <c r="AT8" s="627"/>
      <c r="AU8" s="627"/>
      <c r="AV8" s="627"/>
      <c r="AW8" s="627"/>
      <c r="AX8" s="627"/>
      <c r="AY8" s="627"/>
      <c r="AZ8" s="627"/>
      <c r="BA8" s="627"/>
      <c r="BB8" s="627"/>
      <c r="BC8" s="627"/>
      <c r="BD8" s="627"/>
      <c r="BE8" s="627"/>
      <c r="BF8" s="628"/>
      <c r="BG8" s="629">
        <v>7231</v>
      </c>
      <c r="BH8" s="630"/>
      <c r="BI8" s="630"/>
      <c r="BJ8" s="630"/>
      <c r="BK8" s="630"/>
      <c r="BL8" s="630"/>
      <c r="BM8" s="630"/>
      <c r="BN8" s="631"/>
      <c r="BO8" s="685">
        <v>1.2</v>
      </c>
      <c r="BP8" s="685"/>
      <c r="BQ8" s="685"/>
      <c r="BR8" s="685"/>
      <c r="BS8" s="617" t="s">
        <v>243</v>
      </c>
      <c r="BT8" s="630"/>
      <c r="BU8" s="630"/>
      <c r="BV8" s="630"/>
      <c r="BW8" s="630"/>
      <c r="BX8" s="630"/>
      <c r="BY8" s="630"/>
      <c r="BZ8" s="630"/>
      <c r="CA8" s="630"/>
      <c r="CB8" s="666"/>
      <c r="CD8" s="667" t="s">
        <v>244</v>
      </c>
      <c r="CE8" s="664"/>
      <c r="CF8" s="664"/>
      <c r="CG8" s="664"/>
      <c r="CH8" s="664"/>
      <c r="CI8" s="664"/>
      <c r="CJ8" s="664"/>
      <c r="CK8" s="664"/>
      <c r="CL8" s="664"/>
      <c r="CM8" s="664"/>
      <c r="CN8" s="664"/>
      <c r="CO8" s="664"/>
      <c r="CP8" s="664"/>
      <c r="CQ8" s="665"/>
      <c r="CR8" s="629">
        <v>777389</v>
      </c>
      <c r="CS8" s="630"/>
      <c r="CT8" s="630"/>
      <c r="CU8" s="630"/>
      <c r="CV8" s="630"/>
      <c r="CW8" s="630"/>
      <c r="CX8" s="630"/>
      <c r="CY8" s="631"/>
      <c r="CZ8" s="685">
        <v>21.6</v>
      </c>
      <c r="DA8" s="685"/>
      <c r="DB8" s="685"/>
      <c r="DC8" s="685"/>
      <c r="DD8" s="617">
        <v>42053</v>
      </c>
      <c r="DE8" s="630"/>
      <c r="DF8" s="630"/>
      <c r="DG8" s="630"/>
      <c r="DH8" s="630"/>
      <c r="DI8" s="630"/>
      <c r="DJ8" s="630"/>
      <c r="DK8" s="630"/>
      <c r="DL8" s="630"/>
      <c r="DM8" s="630"/>
      <c r="DN8" s="630"/>
      <c r="DO8" s="630"/>
      <c r="DP8" s="631"/>
      <c r="DQ8" s="617">
        <v>480478</v>
      </c>
      <c r="DR8" s="630"/>
      <c r="DS8" s="630"/>
      <c r="DT8" s="630"/>
      <c r="DU8" s="630"/>
      <c r="DV8" s="630"/>
      <c r="DW8" s="630"/>
      <c r="DX8" s="630"/>
      <c r="DY8" s="630"/>
      <c r="DZ8" s="630"/>
      <c r="EA8" s="630"/>
      <c r="EB8" s="630"/>
      <c r="EC8" s="666"/>
    </row>
    <row r="9" spans="2:143" ht="11.25" customHeight="1" x14ac:dyDescent="0.15">
      <c r="B9" s="626" t="s">
        <v>245</v>
      </c>
      <c r="C9" s="627"/>
      <c r="D9" s="627"/>
      <c r="E9" s="627"/>
      <c r="F9" s="627"/>
      <c r="G9" s="627"/>
      <c r="H9" s="627"/>
      <c r="I9" s="627"/>
      <c r="J9" s="627"/>
      <c r="K9" s="627"/>
      <c r="L9" s="627"/>
      <c r="M9" s="627"/>
      <c r="N9" s="627"/>
      <c r="O9" s="627"/>
      <c r="P9" s="627"/>
      <c r="Q9" s="628"/>
      <c r="R9" s="629">
        <v>1158</v>
      </c>
      <c r="S9" s="630"/>
      <c r="T9" s="630"/>
      <c r="U9" s="630"/>
      <c r="V9" s="630"/>
      <c r="W9" s="630"/>
      <c r="X9" s="630"/>
      <c r="Y9" s="631"/>
      <c r="Z9" s="685">
        <v>0</v>
      </c>
      <c r="AA9" s="685"/>
      <c r="AB9" s="685"/>
      <c r="AC9" s="685"/>
      <c r="AD9" s="686">
        <v>1158</v>
      </c>
      <c r="AE9" s="686"/>
      <c r="AF9" s="686"/>
      <c r="AG9" s="686"/>
      <c r="AH9" s="686"/>
      <c r="AI9" s="686"/>
      <c r="AJ9" s="686"/>
      <c r="AK9" s="686"/>
      <c r="AL9" s="632">
        <v>0</v>
      </c>
      <c r="AM9" s="633"/>
      <c r="AN9" s="633"/>
      <c r="AO9" s="687"/>
      <c r="AP9" s="626" t="s">
        <v>246</v>
      </c>
      <c r="AQ9" s="627"/>
      <c r="AR9" s="627"/>
      <c r="AS9" s="627"/>
      <c r="AT9" s="627"/>
      <c r="AU9" s="627"/>
      <c r="AV9" s="627"/>
      <c r="AW9" s="627"/>
      <c r="AX9" s="627"/>
      <c r="AY9" s="627"/>
      <c r="AZ9" s="627"/>
      <c r="BA9" s="627"/>
      <c r="BB9" s="627"/>
      <c r="BC9" s="627"/>
      <c r="BD9" s="627"/>
      <c r="BE9" s="627"/>
      <c r="BF9" s="628"/>
      <c r="BG9" s="629">
        <v>151552</v>
      </c>
      <c r="BH9" s="630"/>
      <c r="BI9" s="630"/>
      <c r="BJ9" s="630"/>
      <c r="BK9" s="630"/>
      <c r="BL9" s="630"/>
      <c r="BM9" s="630"/>
      <c r="BN9" s="631"/>
      <c r="BO9" s="685">
        <v>25.6</v>
      </c>
      <c r="BP9" s="685"/>
      <c r="BQ9" s="685"/>
      <c r="BR9" s="685"/>
      <c r="BS9" s="617" t="s">
        <v>129</v>
      </c>
      <c r="BT9" s="630"/>
      <c r="BU9" s="630"/>
      <c r="BV9" s="630"/>
      <c r="BW9" s="630"/>
      <c r="BX9" s="630"/>
      <c r="BY9" s="630"/>
      <c r="BZ9" s="630"/>
      <c r="CA9" s="630"/>
      <c r="CB9" s="666"/>
      <c r="CD9" s="667" t="s">
        <v>247</v>
      </c>
      <c r="CE9" s="664"/>
      <c r="CF9" s="664"/>
      <c r="CG9" s="664"/>
      <c r="CH9" s="664"/>
      <c r="CI9" s="664"/>
      <c r="CJ9" s="664"/>
      <c r="CK9" s="664"/>
      <c r="CL9" s="664"/>
      <c r="CM9" s="664"/>
      <c r="CN9" s="664"/>
      <c r="CO9" s="664"/>
      <c r="CP9" s="664"/>
      <c r="CQ9" s="665"/>
      <c r="CR9" s="629">
        <v>295309</v>
      </c>
      <c r="CS9" s="630"/>
      <c r="CT9" s="630"/>
      <c r="CU9" s="630"/>
      <c r="CV9" s="630"/>
      <c r="CW9" s="630"/>
      <c r="CX9" s="630"/>
      <c r="CY9" s="631"/>
      <c r="CZ9" s="685">
        <v>8.1999999999999993</v>
      </c>
      <c r="DA9" s="685"/>
      <c r="DB9" s="685"/>
      <c r="DC9" s="685"/>
      <c r="DD9" s="617">
        <v>16685</v>
      </c>
      <c r="DE9" s="630"/>
      <c r="DF9" s="630"/>
      <c r="DG9" s="630"/>
      <c r="DH9" s="630"/>
      <c r="DI9" s="630"/>
      <c r="DJ9" s="630"/>
      <c r="DK9" s="630"/>
      <c r="DL9" s="630"/>
      <c r="DM9" s="630"/>
      <c r="DN9" s="630"/>
      <c r="DO9" s="630"/>
      <c r="DP9" s="631"/>
      <c r="DQ9" s="617">
        <v>286661</v>
      </c>
      <c r="DR9" s="630"/>
      <c r="DS9" s="630"/>
      <c r="DT9" s="630"/>
      <c r="DU9" s="630"/>
      <c r="DV9" s="630"/>
      <c r="DW9" s="630"/>
      <c r="DX9" s="630"/>
      <c r="DY9" s="630"/>
      <c r="DZ9" s="630"/>
      <c r="EA9" s="630"/>
      <c r="EB9" s="630"/>
      <c r="EC9" s="666"/>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85" t="s">
        <v>243</v>
      </c>
      <c r="AA10" s="685"/>
      <c r="AB10" s="685"/>
      <c r="AC10" s="685"/>
      <c r="AD10" s="686" t="s">
        <v>243</v>
      </c>
      <c r="AE10" s="686"/>
      <c r="AF10" s="686"/>
      <c r="AG10" s="686"/>
      <c r="AH10" s="686"/>
      <c r="AI10" s="686"/>
      <c r="AJ10" s="686"/>
      <c r="AK10" s="686"/>
      <c r="AL10" s="632" t="s">
        <v>129</v>
      </c>
      <c r="AM10" s="633"/>
      <c r="AN10" s="633"/>
      <c r="AO10" s="687"/>
      <c r="AP10" s="626" t="s">
        <v>249</v>
      </c>
      <c r="AQ10" s="627"/>
      <c r="AR10" s="627"/>
      <c r="AS10" s="627"/>
      <c r="AT10" s="627"/>
      <c r="AU10" s="627"/>
      <c r="AV10" s="627"/>
      <c r="AW10" s="627"/>
      <c r="AX10" s="627"/>
      <c r="AY10" s="627"/>
      <c r="AZ10" s="627"/>
      <c r="BA10" s="627"/>
      <c r="BB10" s="627"/>
      <c r="BC10" s="627"/>
      <c r="BD10" s="627"/>
      <c r="BE10" s="627"/>
      <c r="BF10" s="628"/>
      <c r="BG10" s="629">
        <v>13383</v>
      </c>
      <c r="BH10" s="630"/>
      <c r="BI10" s="630"/>
      <c r="BJ10" s="630"/>
      <c r="BK10" s="630"/>
      <c r="BL10" s="630"/>
      <c r="BM10" s="630"/>
      <c r="BN10" s="631"/>
      <c r="BO10" s="685">
        <v>2.2999999999999998</v>
      </c>
      <c r="BP10" s="685"/>
      <c r="BQ10" s="685"/>
      <c r="BR10" s="685"/>
      <c r="BS10" s="617" t="s">
        <v>129</v>
      </c>
      <c r="BT10" s="630"/>
      <c r="BU10" s="630"/>
      <c r="BV10" s="630"/>
      <c r="BW10" s="630"/>
      <c r="BX10" s="630"/>
      <c r="BY10" s="630"/>
      <c r="BZ10" s="630"/>
      <c r="CA10" s="630"/>
      <c r="CB10" s="666"/>
      <c r="CD10" s="667" t="s">
        <v>250</v>
      </c>
      <c r="CE10" s="664"/>
      <c r="CF10" s="664"/>
      <c r="CG10" s="664"/>
      <c r="CH10" s="664"/>
      <c r="CI10" s="664"/>
      <c r="CJ10" s="664"/>
      <c r="CK10" s="664"/>
      <c r="CL10" s="664"/>
      <c r="CM10" s="664"/>
      <c r="CN10" s="664"/>
      <c r="CO10" s="664"/>
      <c r="CP10" s="664"/>
      <c r="CQ10" s="665"/>
      <c r="CR10" s="629">
        <v>2987</v>
      </c>
      <c r="CS10" s="630"/>
      <c r="CT10" s="630"/>
      <c r="CU10" s="630"/>
      <c r="CV10" s="630"/>
      <c r="CW10" s="630"/>
      <c r="CX10" s="630"/>
      <c r="CY10" s="631"/>
      <c r="CZ10" s="685">
        <v>0.1</v>
      </c>
      <c r="DA10" s="685"/>
      <c r="DB10" s="685"/>
      <c r="DC10" s="685"/>
      <c r="DD10" s="617" t="s">
        <v>129</v>
      </c>
      <c r="DE10" s="630"/>
      <c r="DF10" s="630"/>
      <c r="DG10" s="630"/>
      <c r="DH10" s="630"/>
      <c r="DI10" s="630"/>
      <c r="DJ10" s="630"/>
      <c r="DK10" s="630"/>
      <c r="DL10" s="630"/>
      <c r="DM10" s="630"/>
      <c r="DN10" s="630"/>
      <c r="DO10" s="630"/>
      <c r="DP10" s="631"/>
      <c r="DQ10" s="617">
        <v>987</v>
      </c>
      <c r="DR10" s="630"/>
      <c r="DS10" s="630"/>
      <c r="DT10" s="630"/>
      <c r="DU10" s="630"/>
      <c r="DV10" s="630"/>
      <c r="DW10" s="630"/>
      <c r="DX10" s="630"/>
      <c r="DY10" s="630"/>
      <c r="DZ10" s="630"/>
      <c r="EA10" s="630"/>
      <c r="EB10" s="630"/>
      <c r="EC10" s="666"/>
    </row>
    <row r="11" spans="2:143" ht="11.25" customHeight="1" x14ac:dyDescent="0.15">
      <c r="B11" s="626" t="s">
        <v>251</v>
      </c>
      <c r="C11" s="627"/>
      <c r="D11" s="627"/>
      <c r="E11" s="627"/>
      <c r="F11" s="627"/>
      <c r="G11" s="627"/>
      <c r="H11" s="627"/>
      <c r="I11" s="627"/>
      <c r="J11" s="627"/>
      <c r="K11" s="627"/>
      <c r="L11" s="627"/>
      <c r="M11" s="627"/>
      <c r="N11" s="627"/>
      <c r="O11" s="627"/>
      <c r="P11" s="627"/>
      <c r="Q11" s="628"/>
      <c r="R11" s="629" t="s">
        <v>243</v>
      </c>
      <c r="S11" s="630"/>
      <c r="T11" s="630"/>
      <c r="U11" s="630"/>
      <c r="V11" s="630"/>
      <c r="W11" s="630"/>
      <c r="X11" s="630"/>
      <c r="Y11" s="631"/>
      <c r="Z11" s="685" t="s">
        <v>129</v>
      </c>
      <c r="AA11" s="685"/>
      <c r="AB11" s="685"/>
      <c r="AC11" s="685"/>
      <c r="AD11" s="686" t="s">
        <v>243</v>
      </c>
      <c r="AE11" s="686"/>
      <c r="AF11" s="686"/>
      <c r="AG11" s="686"/>
      <c r="AH11" s="686"/>
      <c r="AI11" s="686"/>
      <c r="AJ11" s="686"/>
      <c r="AK11" s="686"/>
      <c r="AL11" s="632" t="s">
        <v>129</v>
      </c>
      <c r="AM11" s="633"/>
      <c r="AN11" s="633"/>
      <c r="AO11" s="687"/>
      <c r="AP11" s="626" t="s">
        <v>252</v>
      </c>
      <c r="AQ11" s="627"/>
      <c r="AR11" s="627"/>
      <c r="AS11" s="627"/>
      <c r="AT11" s="627"/>
      <c r="AU11" s="627"/>
      <c r="AV11" s="627"/>
      <c r="AW11" s="627"/>
      <c r="AX11" s="627"/>
      <c r="AY11" s="627"/>
      <c r="AZ11" s="627"/>
      <c r="BA11" s="627"/>
      <c r="BB11" s="627"/>
      <c r="BC11" s="627"/>
      <c r="BD11" s="627"/>
      <c r="BE11" s="627"/>
      <c r="BF11" s="628"/>
      <c r="BG11" s="629">
        <v>15746</v>
      </c>
      <c r="BH11" s="630"/>
      <c r="BI11" s="630"/>
      <c r="BJ11" s="630"/>
      <c r="BK11" s="630"/>
      <c r="BL11" s="630"/>
      <c r="BM11" s="630"/>
      <c r="BN11" s="631"/>
      <c r="BO11" s="685">
        <v>2.7</v>
      </c>
      <c r="BP11" s="685"/>
      <c r="BQ11" s="685"/>
      <c r="BR11" s="685"/>
      <c r="BS11" s="617">
        <v>3123</v>
      </c>
      <c r="BT11" s="630"/>
      <c r="BU11" s="630"/>
      <c r="BV11" s="630"/>
      <c r="BW11" s="630"/>
      <c r="BX11" s="630"/>
      <c r="BY11" s="630"/>
      <c r="BZ11" s="630"/>
      <c r="CA11" s="630"/>
      <c r="CB11" s="666"/>
      <c r="CD11" s="667" t="s">
        <v>253</v>
      </c>
      <c r="CE11" s="664"/>
      <c r="CF11" s="664"/>
      <c r="CG11" s="664"/>
      <c r="CH11" s="664"/>
      <c r="CI11" s="664"/>
      <c r="CJ11" s="664"/>
      <c r="CK11" s="664"/>
      <c r="CL11" s="664"/>
      <c r="CM11" s="664"/>
      <c r="CN11" s="664"/>
      <c r="CO11" s="664"/>
      <c r="CP11" s="664"/>
      <c r="CQ11" s="665"/>
      <c r="CR11" s="629">
        <v>241965</v>
      </c>
      <c r="CS11" s="630"/>
      <c r="CT11" s="630"/>
      <c r="CU11" s="630"/>
      <c r="CV11" s="630"/>
      <c r="CW11" s="630"/>
      <c r="CX11" s="630"/>
      <c r="CY11" s="631"/>
      <c r="CZ11" s="685">
        <v>6.7</v>
      </c>
      <c r="DA11" s="685"/>
      <c r="DB11" s="685"/>
      <c r="DC11" s="685"/>
      <c r="DD11" s="617">
        <v>85358</v>
      </c>
      <c r="DE11" s="630"/>
      <c r="DF11" s="630"/>
      <c r="DG11" s="630"/>
      <c r="DH11" s="630"/>
      <c r="DI11" s="630"/>
      <c r="DJ11" s="630"/>
      <c r="DK11" s="630"/>
      <c r="DL11" s="630"/>
      <c r="DM11" s="630"/>
      <c r="DN11" s="630"/>
      <c r="DO11" s="630"/>
      <c r="DP11" s="631"/>
      <c r="DQ11" s="617">
        <v>158474</v>
      </c>
      <c r="DR11" s="630"/>
      <c r="DS11" s="630"/>
      <c r="DT11" s="630"/>
      <c r="DU11" s="630"/>
      <c r="DV11" s="630"/>
      <c r="DW11" s="630"/>
      <c r="DX11" s="630"/>
      <c r="DY11" s="630"/>
      <c r="DZ11" s="630"/>
      <c r="EA11" s="630"/>
      <c r="EB11" s="630"/>
      <c r="EC11" s="666"/>
    </row>
    <row r="12" spans="2:143" ht="11.25" customHeight="1" x14ac:dyDescent="0.15">
      <c r="B12" s="626" t="s">
        <v>254</v>
      </c>
      <c r="C12" s="627"/>
      <c r="D12" s="627"/>
      <c r="E12" s="627"/>
      <c r="F12" s="627"/>
      <c r="G12" s="627"/>
      <c r="H12" s="627"/>
      <c r="I12" s="627"/>
      <c r="J12" s="627"/>
      <c r="K12" s="627"/>
      <c r="L12" s="627"/>
      <c r="M12" s="627"/>
      <c r="N12" s="627"/>
      <c r="O12" s="627"/>
      <c r="P12" s="627"/>
      <c r="Q12" s="628"/>
      <c r="R12" s="629">
        <v>86368</v>
      </c>
      <c r="S12" s="630"/>
      <c r="T12" s="630"/>
      <c r="U12" s="630"/>
      <c r="V12" s="630"/>
      <c r="W12" s="630"/>
      <c r="X12" s="630"/>
      <c r="Y12" s="631"/>
      <c r="Z12" s="685">
        <v>2.2999999999999998</v>
      </c>
      <c r="AA12" s="685"/>
      <c r="AB12" s="685"/>
      <c r="AC12" s="685"/>
      <c r="AD12" s="686">
        <v>86368</v>
      </c>
      <c r="AE12" s="686"/>
      <c r="AF12" s="686"/>
      <c r="AG12" s="686"/>
      <c r="AH12" s="686"/>
      <c r="AI12" s="686"/>
      <c r="AJ12" s="686"/>
      <c r="AK12" s="686"/>
      <c r="AL12" s="632">
        <v>3.7</v>
      </c>
      <c r="AM12" s="633"/>
      <c r="AN12" s="633"/>
      <c r="AO12" s="687"/>
      <c r="AP12" s="626" t="s">
        <v>255</v>
      </c>
      <c r="AQ12" s="627"/>
      <c r="AR12" s="627"/>
      <c r="AS12" s="627"/>
      <c r="AT12" s="627"/>
      <c r="AU12" s="627"/>
      <c r="AV12" s="627"/>
      <c r="AW12" s="627"/>
      <c r="AX12" s="627"/>
      <c r="AY12" s="627"/>
      <c r="AZ12" s="627"/>
      <c r="BA12" s="627"/>
      <c r="BB12" s="627"/>
      <c r="BC12" s="627"/>
      <c r="BD12" s="627"/>
      <c r="BE12" s="627"/>
      <c r="BF12" s="628"/>
      <c r="BG12" s="629">
        <v>363181</v>
      </c>
      <c r="BH12" s="630"/>
      <c r="BI12" s="630"/>
      <c r="BJ12" s="630"/>
      <c r="BK12" s="630"/>
      <c r="BL12" s="630"/>
      <c r="BM12" s="630"/>
      <c r="BN12" s="631"/>
      <c r="BO12" s="685">
        <v>61.3</v>
      </c>
      <c r="BP12" s="685"/>
      <c r="BQ12" s="685"/>
      <c r="BR12" s="685"/>
      <c r="BS12" s="617">
        <v>44250</v>
      </c>
      <c r="BT12" s="630"/>
      <c r="BU12" s="630"/>
      <c r="BV12" s="630"/>
      <c r="BW12" s="630"/>
      <c r="BX12" s="630"/>
      <c r="BY12" s="630"/>
      <c r="BZ12" s="630"/>
      <c r="CA12" s="630"/>
      <c r="CB12" s="666"/>
      <c r="CD12" s="667" t="s">
        <v>256</v>
      </c>
      <c r="CE12" s="664"/>
      <c r="CF12" s="664"/>
      <c r="CG12" s="664"/>
      <c r="CH12" s="664"/>
      <c r="CI12" s="664"/>
      <c r="CJ12" s="664"/>
      <c r="CK12" s="664"/>
      <c r="CL12" s="664"/>
      <c r="CM12" s="664"/>
      <c r="CN12" s="664"/>
      <c r="CO12" s="664"/>
      <c r="CP12" s="664"/>
      <c r="CQ12" s="665"/>
      <c r="CR12" s="629">
        <v>154590</v>
      </c>
      <c r="CS12" s="630"/>
      <c r="CT12" s="630"/>
      <c r="CU12" s="630"/>
      <c r="CV12" s="630"/>
      <c r="CW12" s="630"/>
      <c r="CX12" s="630"/>
      <c r="CY12" s="631"/>
      <c r="CZ12" s="685">
        <v>4.3</v>
      </c>
      <c r="DA12" s="685"/>
      <c r="DB12" s="685"/>
      <c r="DC12" s="685"/>
      <c r="DD12" s="617">
        <v>47671</v>
      </c>
      <c r="DE12" s="630"/>
      <c r="DF12" s="630"/>
      <c r="DG12" s="630"/>
      <c r="DH12" s="630"/>
      <c r="DI12" s="630"/>
      <c r="DJ12" s="630"/>
      <c r="DK12" s="630"/>
      <c r="DL12" s="630"/>
      <c r="DM12" s="630"/>
      <c r="DN12" s="630"/>
      <c r="DO12" s="630"/>
      <c r="DP12" s="631"/>
      <c r="DQ12" s="617">
        <v>81753</v>
      </c>
      <c r="DR12" s="630"/>
      <c r="DS12" s="630"/>
      <c r="DT12" s="630"/>
      <c r="DU12" s="630"/>
      <c r="DV12" s="630"/>
      <c r="DW12" s="630"/>
      <c r="DX12" s="630"/>
      <c r="DY12" s="630"/>
      <c r="DZ12" s="630"/>
      <c r="EA12" s="630"/>
      <c r="EB12" s="630"/>
      <c r="EC12" s="666"/>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85" t="s">
        <v>129</v>
      </c>
      <c r="AA13" s="685"/>
      <c r="AB13" s="685"/>
      <c r="AC13" s="685"/>
      <c r="AD13" s="686" t="s">
        <v>129</v>
      </c>
      <c r="AE13" s="686"/>
      <c r="AF13" s="686"/>
      <c r="AG13" s="686"/>
      <c r="AH13" s="686"/>
      <c r="AI13" s="686"/>
      <c r="AJ13" s="686"/>
      <c r="AK13" s="686"/>
      <c r="AL13" s="632" t="s">
        <v>129</v>
      </c>
      <c r="AM13" s="633"/>
      <c r="AN13" s="633"/>
      <c r="AO13" s="687"/>
      <c r="AP13" s="626" t="s">
        <v>258</v>
      </c>
      <c r="AQ13" s="627"/>
      <c r="AR13" s="627"/>
      <c r="AS13" s="627"/>
      <c r="AT13" s="627"/>
      <c r="AU13" s="627"/>
      <c r="AV13" s="627"/>
      <c r="AW13" s="627"/>
      <c r="AX13" s="627"/>
      <c r="AY13" s="627"/>
      <c r="AZ13" s="627"/>
      <c r="BA13" s="627"/>
      <c r="BB13" s="627"/>
      <c r="BC13" s="627"/>
      <c r="BD13" s="627"/>
      <c r="BE13" s="627"/>
      <c r="BF13" s="628"/>
      <c r="BG13" s="629">
        <v>338503</v>
      </c>
      <c r="BH13" s="630"/>
      <c r="BI13" s="630"/>
      <c r="BJ13" s="630"/>
      <c r="BK13" s="630"/>
      <c r="BL13" s="630"/>
      <c r="BM13" s="630"/>
      <c r="BN13" s="631"/>
      <c r="BO13" s="685">
        <v>57.2</v>
      </c>
      <c r="BP13" s="685"/>
      <c r="BQ13" s="685"/>
      <c r="BR13" s="685"/>
      <c r="BS13" s="617">
        <v>44250</v>
      </c>
      <c r="BT13" s="630"/>
      <c r="BU13" s="630"/>
      <c r="BV13" s="630"/>
      <c r="BW13" s="630"/>
      <c r="BX13" s="630"/>
      <c r="BY13" s="630"/>
      <c r="BZ13" s="630"/>
      <c r="CA13" s="630"/>
      <c r="CB13" s="666"/>
      <c r="CD13" s="667" t="s">
        <v>259</v>
      </c>
      <c r="CE13" s="664"/>
      <c r="CF13" s="664"/>
      <c r="CG13" s="664"/>
      <c r="CH13" s="664"/>
      <c r="CI13" s="664"/>
      <c r="CJ13" s="664"/>
      <c r="CK13" s="664"/>
      <c r="CL13" s="664"/>
      <c r="CM13" s="664"/>
      <c r="CN13" s="664"/>
      <c r="CO13" s="664"/>
      <c r="CP13" s="664"/>
      <c r="CQ13" s="665"/>
      <c r="CR13" s="629">
        <v>451307</v>
      </c>
      <c r="CS13" s="630"/>
      <c r="CT13" s="630"/>
      <c r="CU13" s="630"/>
      <c r="CV13" s="630"/>
      <c r="CW13" s="630"/>
      <c r="CX13" s="630"/>
      <c r="CY13" s="631"/>
      <c r="CZ13" s="685">
        <v>12.5</v>
      </c>
      <c r="DA13" s="685"/>
      <c r="DB13" s="685"/>
      <c r="DC13" s="685"/>
      <c r="DD13" s="617">
        <v>346838</v>
      </c>
      <c r="DE13" s="630"/>
      <c r="DF13" s="630"/>
      <c r="DG13" s="630"/>
      <c r="DH13" s="630"/>
      <c r="DI13" s="630"/>
      <c r="DJ13" s="630"/>
      <c r="DK13" s="630"/>
      <c r="DL13" s="630"/>
      <c r="DM13" s="630"/>
      <c r="DN13" s="630"/>
      <c r="DO13" s="630"/>
      <c r="DP13" s="631"/>
      <c r="DQ13" s="617">
        <v>186217</v>
      </c>
      <c r="DR13" s="630"/>
      <c r="DS13" s="630"/>
      <c r="DT13" s="630"/>
      <c r="DU13" s="630"/>
      <c r="DV13" s="630"/>
      <c r="DW13" s="630"/>
      <c r="DX13" s="630"/>
      <c r="DY13" s="630"/>
      <c r="DZ13" s="630"/>
      <c r="EA13" s="630"/>
      <c r="EB13" s="630"/>
      <c r="EC13" s="666"/>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85" t="s">
        <v>129</v>
      </c>
      <c r="AA14" s="685"/>
      <c r="AB14" s="685"/>
      <c r="AC14" s="685"/>
      <c r="AD14" s="686" t="s">
        <v>129</v>
      </c>
      <c r="AE14" s="686"/>
      <c r="AF14" s="686"/>
      <c r="AG14" s="686"/>
      <c r="AH14" s="686"/>
      <c r="AI14" s="686"/>
      <c r="AJ14" s="686"/>
      <c r="AK14" s="686"/>
      <c r="AL14" s="632" t="s">
        <v>129</v>
      </c>
      <c r="AM14" s="633"/>
      <c r="AN14" s="633"/>
      <c r="AO14" s="687"/>
      <c r="AP14" s="626" t="s">
        <v>261</v>
      </c>
      <c r="AQ14" s="627"/>
      <c r="AR14" s="627"/>
      <c r="AS14" s="627"/>
      <c r="AT14" s="627"/>
      <c r="AU14" s="627"/>
      <c r="AV14" s="627"/>
      <c r="AW14" s="627"/>
      <c r="AX14" s="627"/>
      <c r="AY14" s="627"/>
      <c r="AZ14" s="627"/>
      <c r="BA14" s="627"/>
      <c r="BB14" s="627"/>
      <c r="BC14" s="627"/>
      <c r="BD14" s="627"/>
      <c r="BE14" s="627"/>
      <c r="BF14" s="628"/>
      <c r="BG14" s="629">
        <v>13207</v>
      </c>
      <c r="BH14" s="630"/>
      <c r="BI14" s="630"/>
      <c r="BJ14" s="630"/>
      <c r="BK14" s="630"/>
      <c r="BL14" s="630"/>
      <c r="BM14" s="630"/>
      <c r="BN14" s="631"/>
      <c r="BO14" s="685">
        <v>2.2000000000000002</v>
      </c>
      <c r="BP14" s="685"/>
      <c r="BQ14" s="685"/>
      <c r="BR14" s="685"/>
      <c r="BS14" s="617" t="s">
        <v>129</v>
      </c>
      <c r="BT14" s="630"/>
      <c r="BU14" s="630"/>
      <c r="BV14" s="630"/>
      <c r="BW14" s="630"/>
      <c r="BX14" s="630"/>
      <c r="BY14" s="630"/>
      <c r="BZ14" s="630"/>
      <c r="CA14" s="630"/>
      <c r="CB14" s="666"/>
      <c r="CD14" s="667" t="s">
        <v>262</v>
      </c>
      <c r="CE14" s="664"/>
      <c r="CF14" s="664"/>
      <c r="CG14" s="664"/>
      <c r="CH14" s="664"/>
      <c r="CI14" s="664"/>
      <c r="CJ14" s="664"/>
      <c r="CK14" s="664"/>
      <c r="CL14" s="664"/>
      <c r="CM14" s="664"/>
      <c r="CN14" s="664"/>
      <c r="CO14" s="664"/>
      <c r="CP14" s="664"/>
      <c r="CQ14" s="665"/>
      <c r="CR14" s="629">
        <v>239541</v>
      </c>
      <c r="CS14" s="630"/>
      <c r="CT14" s="630"/>
      <c r="CU14" s="630"/>
      <c r="CV14" s="630"/>
      <c r="CW14" s="630"/>
      <c r="CX14" s="630"/>
      <c r="CY14" s="631"/>
      <c r="CZ14" s="685">
        <v>6.7</v>
      </c>
      <c r="DA14" s="685"/>
      <c r="DB14" s="685"/>
      <c r="DC14" s="685"/>
      <c r="DD14" s="617">
        <v>99170</v>
      </c>
      <c r="DE14" s="630"/>
      <c r="DF14" s="630"/>
      <c r="DG14" s="630"/>
      <c r="DH14" s="630"/>
      <c r="DI14" s="630"/>
      <c r="DJ14" s="630"/>
      <c r="DK14" s="630"/>
      <c r="DL14" s="630"/>
      <c r="DM14" s="630"/>
      <c r="DN14" s="630"/>
      <c r="DO14" s="630"/>
      <c r="DP14" s="631"/>
      <c r="DQ14" s="617">
        <v>157896</v>
      </c>
      <c r="DR14" s="630"/>
      <c r="DS14" s="630"/>
      <c r="DT14" s="630"/>
      <c r="DU14" s="630"/>
      <c r="DV14" s="630"/>
      <c r="DW14" s="630"/>
      <c r="DX14" s="630"/>
      <c r="DY14" s="630"/>
      <c r="DZ14" s="630"/>
      <c r="EA14" s="630"/>
      <c r="EB14" s="630"/>
      <c r="EC14" s="666"/>
    </row>
    <row r="15" spans="2:143" ht="11.25" customHeight="1" x14ac:dyDescent="0.15">
      <c r="B15" s="626" t="s">
        <v>263</v>
      </c>
      <c r="C15" s="627"/>
      <c r="D15" s="627"/>
      <c r="E15" s="627"/>
      <c r="F15" s="627"/>
      <c r="G15" s="627"/>
      <c r="H15" s="627"/>
      <c r="I15" s="627"/>
      <c r="J15" s="627"/>
      <c r="K15" s="627"/>
      <c r="L15" s="627"/>
      <c r="M15" s="627"/>
      <c r="N15" s="627"/>
      <c r="O15" s="627"/>
      <c r="P15" s="627"/>
      <c r="Q15" s="628"/>
      <c r="R15" s="629">
        <v>9607</v>
      </c>
      <c r="S15" s="630"/>
      <c r="T15" s="630"/>
      <c r="U15" s="630"/>
      <c r="V15" s="630"/>
      <c r="W15" s="630"/>
      <c r="X15" s="630"/>
      <c r="Y15" s="631"/>
      <c r="Z15" s="685">
        <v>0.3</v>
      </c>
      <c r="AA15" s="685"/>
      <c r="AB15" s="685"/>
      <c r="AC15" s="685"/>
      <c r="AD15" s="686">
        <v>9607</v>
      </c>
      <c r="AE15" s="686"/>
      <c r="AF15" s="686"/>
      <c r="AG15" s="686"/>
      <c r="AH15" s="686"/>
      <c r="AI15" s="686"/>
      <c r="AJ15" s="686"/>
      <c r="AK15" s="686"/>
      <c r="AL15" s="632">
        <v>0.4</v>
      </c>
      <c r="AM15" s="633"/>
      <c r="AN15" s="633"/>
      <c r="AO15" s="687"/>
      <c r="AP15" s="626" t="s">
        <v>264</v>
      </c>
      <c r="AQ15" s="627"/>
      <c r="AR15" s="627"/>
      <c r="AS15" s="627"/>
      <c r="AT15" s="627"/>
      <c r="AU15" s="627"/>
      <c r="AV15" s="627"/>
      <c r="AW15" s="627"/>
      <c r="AX15" s="627"/>
      <c r="AY15" s="627"/>
      <c r="AZ15" s="627"/>
      <c r="BA15" s="627"/>
      <c r="BB15" s="627"/>
      <c r="BC15" s="627"/>
      <c r="BD15" s="627"/>
      <c r="BE15" s="627"/>
      <c r="BF15" s="628"/>
      <c r="BG15" s="629">
        <v>16877</v>
      </c>
      <c r="BH15" s="630"/>
      <c r="BI15" s="630"/>
      <c r="BJ15" s="630"/>
      <c r="BK15" s="630"/>
      <c r="BL15" s="630"/>
      <c r="BM15" s="630"/>
      <c r="BN15" s="631"/>
      <c r="BO15" s="685">
        <v>2.9</v>
      </c>
      <c r="BP15" s="685"/>
      <c r="BQ15" s="685"/>
      <c r="BR15" s="685"/>
      <c r="BS15" s="617" t="s">
        <v>243</v>
      </c>
      <c r="BT15" s="630"/>
      <c r="BU15" s="630"/>
      <c r="BV15" s="630"/>
      <c r="BW15" s="630"/>
      <c r="BX15" s="630"/>
      <c r="BY15" s="630"/>
      <c r="BZ15" s="630"/>
      <c r="CA15" s="630"/>
      <c r="CB15" s="666"/>
      <c r="CD15" s="667" t="s">
        <v>265</v>
      </c>
      <c r="CE15" s="664"/>
      <c r="CF15" s="664"/>
      <c r="CG15" s="664"/>
      <c r="CH15" s="664"/>
      <c r="CI15" s="664"/>
      <c r="CJ15" s="664"/>
      <c r="CK15" s="664"/>
      <c r="CL15" s="664"/>
      <c r="CM15" s="664"/>
      <c r="CN15" s="664"/>
      <c r="CO15" s="664"/>
      <c r="CP15" s="664"/>
      <c r="CQ15" s="665"/>
      <c r="CR15" s="629">
        <v>370925</v>
      </c>
      <c r="CS15" s="630"/>
      <c r="CT15" s="630"/>
      <c r="CU15" s="630"/>
      <c r="CV15" s="630"/>
      <c r="CW15" s="630"/>
      <c r="CX15" s="630"/>
      <c r="CY15" s="631"/>
      <c r="CZ15" s="685">
        <v>10.3</v>
      </c>
      <c r="DA15" s="685"/>
      <c r="DB15" s="685"/>
      <c r="DC15" s="685"/>
      <c r="DD15" s="617">
        <v>50290</v>
      </c>
      <c r="DE15" s="630"/>
      <c r="DF15" s="630"/>
      <c r="DG15" s="630"/>
      <c r="DH15" s="630"/>
      <c r="DI15" s="630"/>
      <c r="DJ15" s="630"/>
      <c r="DK15" s="630"/>
      <c r="DL15" s="630"/>
      <c r="DM15" s="630"/>
      <c r="DN15" s="630"/>
      <c r="DO15" s="630"/>
      <c r="DP15" s="631"/>
      <c r="DQ15" s="617">
        <v>302969</v>
      </c>
      <c r="DR15" s="630"/>
      <c r="DS15" s="630"/>
      <c r="DT15" s="630"/>
      <c r="DU15" s="630"/>
      <c r="DV15" s="630"/>
      <c r="DW15" s="630"/>
      <c r="DX15" s="630"/>
      <c r="DY15" s="630"/>
      <c r="DZ15" s="630"/>
      <c r="EA15" s="630"/>
      <c r="EB15" s="630"/>
      <c r="EC15" s="666"/>
    </row>
    <row r="16" spans="2:143" ht="11.25" customHeight="1" x14ac:dyDescent="0.15">
      <c r="B16" s="626" t="s">
        <v>266</v>
      </c>
      <c r="C16" s="627"/>
      <c r="D16" s="627"/>
      <c r="E16" s="627"/>
      <c r="F16" s="627"/>
      <c r="G16" s="627"/>
      <c r="H16" s="627"/>
      <c r="I16" s="627"/>
      <c r="J16" s="627"/>
      <c r="K16" s="627"/>
      <c r="L16" s="627"/>
      <c r="M16" s="627"/>
      <c r="N16" s="627"/>
      <c r="O16" s="627"/>
      <c r="P16" s="627"/>
      <c r="Q16" s="628"/>
      <c r="R16" s="629" t="s">
        <v>243</v>
      </c>
      <c r="S16" s="630"/>
      <c r="T16" s="630"/>
      <c r="U16" s="630"/>
      <c r="V16" s="630"/>
      <c r="W16" s="630"/>
      <c r="X16" s="630"/>
      <c r="Y16" s="631"/>
      <c r="Z16" s="685" t="s">
        <v>243</v>
      </c>
      <c r="AA16" s="685"/>
      <c r="AB16" s="685"/>
      <c r="AC16" s="685"/>
      <c r="AD16" s="686" t="s">
        <v>129</v>
      </c>
      <c r="AE16" s="686"/>
      <c r="AF16" s="686"/>
      <c r="AG16" s="686"/>
      <c r="AH16" s="686"/>
      <c r="AI16" s="686"/>
      <c r="AJ16" s="686"/>
      <c r="AK16" s="686"/>
      <c r="AL16" s="632" t="s">
        <v>129</v>
      </c>
      <c r="AM16" s="633"/>
      <c r="AN16" s="633"/>
      <c r="AO16" s="687"/>
      <c r="AP16" s="626" t="s">
        <v>267</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85" t="s">
        <v>129</v>
      </c>
      <c r="BP16" s="685"/>
      <c r="BQ16" s="685"/>
      <c r="BR16" s="685"/>
      <c r="BS16" s="617" t="s">
        <v>129</v>
      </c>
      <c r="BT16" s="630"/>
      <c r="BU16" s="630"/>
      <c r="BV16" s="630"/>
      <c r="BW16" s="630"/>
      <c r="BX16" s="630"/>
      <c r="BY16" s="630"/>
      <c r="BZ16" s="630"/>
      <c r="CA16" s="630"/>
      <c r="CB16" s="666"/>
      <c r="CD16" s="667" t="s">
        <v>268</v>
      </c>
      <c r="CE16" s="664"/>
      <c r="CF16" s="664"/>
      <c r="CG16" s="664"/>
      <c r="CH16" s="664"/>
      <c r="CI16" s="664"/>
      <c r="CJ16" s="664"/>
      <c r="CK16" s="664"/>
      <c r="CL16" s="664"/>
      <c r="CM16" s="664"/>
      <c r="CN16" s="664"/>
      <c r="CO16" s="664"/>
      <c r="CP16" s="664"/>
      <c r="CQ16" s="665"/>
      <c r="CR16" s="629">
        <v>80017</v>
      </c>
      <c r="CS16" s="630"/>
      <c r="CT16" s="630"/>
      <c r="CU16" s="630"/>
      <c r="CV16" s="630"/>
      <c r="CW16" s="630"/>
      <c r="CX16" s="630"/>
      <c r="CY16" s="631"/>
      <c r="CZ16" s="685">
        <v>2.2000000000000002</v>
      </c>
      <c r="DA16" s="685"/>
      <c r="DB16" s="685"/>
      <c r="DC16" s="685"/>
      <c r="DD16" s="617" t="s">
        <v>243</v>
      </c>
      <c r="DE16" s="630"/>
      <c r="DF16" s="630"/>
      <c r="DG16" s="630"/>
      <c r="DH16" s="630"/>
      <c r="DI16" s="630"/>
      <c r="DJ16" s="630"/>
      <c r="DK16" s="630"/>
      <c r="DL16" s="630"/>
      <c r="DM16" s="630"/>
      <c r="DN16" s="630"/>
      <c r="DO16" s="630"/>
      <c r="DP16" s="631"/>
      <c r="DQ16" s="617">
        <v>56616</v>
      </c>
      <c r="DR16" s="630"/>
      <c r="DS16" s="630"/>
      <c r="DT16" s="630"/>
      <c r="DU16" s="630"/>
      <c r="DV16" s="630"/>
      <c r="DW16" s="630"/>
      <c r="DX16" s="630"/>
      <c r="DY16" s="630"/>
      <c r="DZ16" s="630"/>
      <c r="EA16" s="630"/>
      <c r="EB16" s="630"/>
      <c r="EC16" s="666"/>
    </row>
    <row r="17" spans="2:133" ht="11.25" customHeight="1" x14ac:dyDescent="0.15">
      <c r="B17" s="626" t="s">
        <v>269</v>
      </c>
      <c r="C17" s="627"/>
      <c r="D17" s="627"/>
      <c r="E17" s="627"/>
      <c r="F17" s="627"/>
      <c r="G17" s="627"/>
      <c r="H17" s="627"/>
      <c r="I17" s="627"/>
      <c r="J17" s="627"/>
      <c r="K17" s="627"/>
      <c r="L17" s="627"/>
      <c r="M17" s="627"/>
      <c r="N17" s="627"/>
      <c r="O17" s="627"/>
      <c r="P17" s="627"/>
      <c r="Q17" s="628"/>
      <c r="R17" s="629">
        <v>1305</v>
      </c>
      <c r="S17" s="630"/>
      <c r="T17" s="630"/>
      <c r="U17" s="630"/>
      <c r="V17" s="630"/>
      <c r="W17" s="630"/>
      <c r="X17" s="630"/>
      <c r="Y17" s="631"/>
      <c r="Z17" s="685">
        <v>0</v>
      </c>
      <c r="AA17" s="685"/>
      <c r="AB17" s="685"/>
      <c r="AC17" s="685"/>
      <c r="AD17" s="686">
        <v>1305</v>
      </c>
      <c r="AE17" s="686"/>
      <c r="AF17" s="686"/>
      <c r="AG17" s="686"/>
      <c r="AH17" s="686"/>
      <c r="AI17" s="686"/>
      <c r="AJ17" s="686"/>
      <c r="AK17" s="686"/>
      <c r="AL17" s="632">
        <v>0.1</v>
      </c>
      <c r="AM17" s="633"/>
      <c r="AN17" s="633"/>
      <c r="AO17" s="687"/>
      <c r="AP17" s="626" t="s">
        <v>270</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85" t="s">
        <v>129</v>
      </c>
      <c r="BP17" s="685"/>
      <c r="BQ17" s="685"/>
      <c r="BR17" s="685"/>
      <c r="BS17" s="617" t="s">
        <v>243</v>
      </c>
      <c r="BT17" s="630"/>
      <c r="BU17" s="630"/>
      <c r="BV17" s="630"/>
      <c r="BW17" s="630"/>
      <c r="BX17" s="630"/>
      <c r="BY17" s="630"/>
      <c r="BZ17" s="630"/>
      <c r="CA17" s="630"/>
      <c r="CB17" s="666"/>
      <c r="CD17" s="667" t="s">
        <v>271</v>
      </c>
      <c r="CE17" s="664"/>
      <c r="CF17" s="664"/>
      <c r="CG17" s="664"/>
      <c r="CH17" s="664"/>
      <c r="CI17" s="664"/>
      <c r="CJ17" s="664"/>
      <c r="CK17" s="664"/>
      <c r="CL17" s="664"/>
      <c r="CM17" s="664"/>
      <c r="CN17" s="664"/>
      <c r="CO17" s="664"/>
      <c r="CP17" s="664"/>
      <c r="CQ17" s="665"/>
      <c r="CR17" s="629">
        <v>409784</v>
      </c>
      <c r="CS17" s="630"/>
      <c r="CT17" s="630"/>
      <c r="CU17" s="630"/>
      <c r="CV17" s="630"/>
      <c r="CW17" s="630"/>
      <c r="CX17" s="630"/>
      <c r="CY17" s="631"/>
      <c r="CZ17" s="685">
        <v>11.4</v>
      </c>
      <c r="DA17" s="685"/>
      <c r="DB17" s="685"/>
      <c r="DC17" s="685"/>
      <c r="DD17" s="617" t="s">
        <v>243</v>
      </c>
      <c r="DE17" s="630"/>
      <c r="DF17" s="630"/>
      <c r="DG17" s="630"/>
      <c r="DH17" s="630"/>
      <c r="DI17" s="630"/>
      <c r="DJ17" s="630"/>
      <c r="DK17" s="630"/>
      <c r="DL17" s="630"/>
      <c r="DM17" s="630"/>
      <c r="DN17" s="630"/>
      <c r="DO17" s="630"/>
      <c r="DP17" s="631"/>
      <c r="DQ17" s="617">
        <v>403867</v>
      </c>
      <c r="DR17" s="630"/>
      <c r="DS17" s="630"/>
      <c r="DT17" s="630"/>
      <c r="DU17" s="630"/>
      <c r="DV17" s="630"/>
      <c r="DW17" s="630"/>
      <c r="DX17" s="630"/>
      <c r="DY17" s="630"/>
      <c r="DZ17" s="630"/>
      <c r="EA17" s="630"/>
      <c r="EB17" s="630"/>
      <c r="EC17" s="666"/>
    </row>
    <row r="18" spans="2:133" ht="11.25" customHeight="1" x14ac:dyDescent="0.15">
      <c r="B18" s="626" t="s">
        <v>272</v>
      </c>
      <c r="C18" s="627"/>
      <c r="D18" s="627"/>
      <c r="E18" s="627"/>
      <c r="F18" s="627"/>
      <c r="G18" s="627"/>
      <c r="H18" s="627"/>
      <c r="I18" s="627"/>
      <c r="J18" s="627"/>
      <c r="K18" s="627"/>
      <c r="L18" s="627"/>
      <c r="M18" s="627"/>
      <c r="N18" s="627"/>
      <c r="O18" s="627"/>
      <c r="P18" s="627"/>
      <c r="Q18" s="628"/>
      <c r="R18" s="629">
        <v>1730515</v>
      </c>
      <c r="S18" s="630"/>
      <c r="T18" s="630"/>
      <c r="U18" s="630"/>
      <c r="V18" s="630"/>
      <c r="W18" s="630"/>
      <c r="X18" s="630"/>
      <c r="Y18" s="631"/>
      <c r="Z18" s="685">
        <v>46.3</v>
      </c>
      <c r="AA18" s="685"/>
      <c r="AB18" s="685"/>
      <c r="AC18" s="685"/>
      <c r="AD18" s="686">
        <v>1595957</v>
      </c>
      <c r="AE18" s="686"/>
      <c r="AF18" s="686"/>
      <c r="AG18" s="686"/>
      <c r="AH18" s="686"/>
      <c r="AI18" s="686"/>
      <c r="AJ18" s="686"/>
      <c r="AK18" s="686"/>
      <c r="AL18" s="632">
        <v>68</v>
      </c>
      <c r="AM18" s="633"/>
      <c r="AN18" s="633"/>
      <c r="AO18" s="687"/>
      <c r="AP18" s="626" t="s">
        <v>273</v>
      </c>
      <c r="AQ18" s="627"/>
      <c r="AR18" s="627"/>
      <c r="AS18" s="627"/>
      <c r="AT18" s="627"/>
      <c r="AU18" s="627"/>
      <c r="AV18" s="627"/>
      <c r="AW18" s="627"/>
      <c r="AX18" s="627"/>
      <c r="AY18" s="627"/>
      <c r="AZ18" s="627"/>
      <c r="BA18" s="627"/>
      <c r="BB18" s="627"/>
      <c r="BC18" s="627"/>
      <c r="BD18" s="627"/>
      <c r="BE18" s="627"/>
      <c r="BF18" s="628"/>
      <c r="BG18" s="629" t="s">
        <v>274</v>
      </c>
      <c r="BH18" s="630"/>
      <c r="BI18" s="630"/>
      <c r="BJ18" s="630"/>
      <c r="BK18" s="630"/>
      <c r="BL18" s="630"/>
      <c r="BM18" s="630"/>
      <c r="BN18" s="631"/>
      <c r="BO18" s="685" t="s">
        <v>129</v>
      </c>
      <c r="BP18" s="685"/>
      <c r="BQ18" s="685"/>
      <c r="BR18" s="685"/>
      <c r="BS18" s="617" t="s">
        <v>129</v>
      </c>
      <c r="BT18" s="630"/>
      <c r="BU18" s="630"/>
      <c r="BV18" s="630"/>
      <c r="BW18" s="630"/>
      <c r="BX18" s="630"/>
      <c r="BY18" s="630"/>
      <c r="BZ18" s="630"/>
      <c r="CA18" s="630"/>
      <c r="CB18" s="666"/>
      <c r="CD18" s="667" t="s">
        <v>275</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85" t="s">
        <v>243</v>
      </c>
      <c r="DA18" s="685"/>
      <c r="DB18" s="685"/>
      <c r="DC18" s="685"/>
      <c r="DD18" s="617" t="s">
        <v>129</v>
      </c>
      <c r="DE18" s="630"/>
      <c r="DF18" s="630"/>
      <c r="DG18" s="630"/>
      <c r="DH18" s="630"/>
      <c r="DI18" s="630"/>
      <c r="DJ18" s="630"/>
      <c r="DK18" s="630"/>
      <c r="DL18" s="630"/>
      <c r="DM18" s="630"/>
      <c r="DN18" s="630"/>
      <c r="DO18" s="630"/>
      <c r="DP18" s="631"/>
      <c r="DQ18" s="617" t="s">
        <v>243</v>
      </c>
      <c r="DR18" s="630"/>
      <c r="DS18" s="630"/>
      <c r="DT18" s="630"/>
      <c r="DU18" s="630"/>
      <c r="DV18" s="630"/>
      <c r="DW18" s="630"/>
      <c r="DX18" s="630"/>
      <c r="DY18" s="630"/>
      <c r="DZ18" s="630"/>
      <c r="EA18" s="630"/>
      <c r="EB18" s="630"/>
      <c r="EC18" s="666"/>
    </row>
    <row r="19" spans="2:133" ht="11.25" customHeight="1" x14ac:dyDescent="0.15">
      <c r="B19" s="626" t="s">
        <v>276</v>
      </c>
      <c r="C19" s="627"/>
      <c r="D19" s="627"/>
      <c r="E19" s="627"/>
      <c r="F19" s="627"/>
      <c r="G19" s="627"/>
      <c r="H19" s="627"/>
      <c r="I19" s="627"/>
      <c r="J19" s="627"/>
      <c r="K19" s="627"/>
      <c r="L19" s="627"/>
      <c r="M19" s="627"/>
      <c r="N19" s="627"/>
      <c r="O19" s="627"/>
      <c r="P19" s="627"/>
      <c r="Q19" s="628"/>
      <c r="R19" s="629">
        <v>1595957</v>
      </c>
      <c r="S19" s="630"/>
      <c r="T19" s="630"/>
      <c r="U19" s="630"/>
      <c r="V19" s="630"/>
      <c r="W19" s="630"/>
      <c r="X19" s="630"/>
      <c r="Y19" s="631"/>
      <c r="Z19" s="685">
        <v>42.7</v>
      </c>
      <c r="AA19" s="685"/>
      <c r="AB19" s="685"/>
      <c r="AC19" s="685"/>
      <c r="AD19" s="686">
        <v>1595957</v>
      </c>
      <c r="AE19" s="686"/>
      <c r="AF19" s="686"/>
      <c r="AG19" s="686"/>
      <c r="AH19" s="686"/>
      <c r="AI19" s="686"/>
      <c r="AJ19" s="686"/>
      <c r="AK19" s="686"/>
      <c r="AL19" s="632">
        <v>68</v>
      </c>
      <c r="AM19" s="633"/>
      <c r="AN19" s="633"/>
      <c r="AO19" s="687"/>
      <c r="AP19" s="626" t="s">
        <v>277</v>
      </c>
      <c r="AQ19" s="627"/>
      <c r="AR19" s="627"/>
      <c r="AS19" s="627"/>
      <c r="AT19" s="627"/>
      <c r="AU19" s="627"/>
      <c r="AV19" s="627"/>
      <c r="AW19" s="627"/>
      <c r="AX19" s="627"/>
      <c r="AY19" s="627"/>
      <c r="AZ19" s="627"/>
      <c r="BA19" s="627"/>
      <c r="BB19" s="627"/>
      <c r="BC19" s="627"/>
      <c r="BD19" s="627"/>
      <c r="BE19" s="627"/>
      <c r="BF19" s="628"/>
      <c r="BG19" s="629">
        <v>10977</v>
      </c>
      <c r="BH19" s="630"/>
      <c r="BI19" s="630"/>
      <c r="BJ19" s="630"/>
      <c r="BK19" s="630"/>
      <c r="BL19" s="630"/>
      <c r="BM19" s="630"/>
      <c r="BN19" s="631"/>
      <c r="BO19" s="685">
        <v>1.9</v>
      </c>
      <c r="BP19" s="685"/>
      <c r="BQ19" s="685"/>
      <c r="BR19" s="685"/>
      <c r="BS19" s="617" t="s">
        <v>129</v>
      </c>
      <c r="BT19" s="630"/>
      <c r="BU19" s="630"/>
      <c r="BV19" s="630"/>
      <c r="BW19" s="630"/>
      <c r="BX19" s="630"/>
      <c r="BY19" s="630"/>
      <c r="BZ19" s="630"/>
      <c r="CA19" s="630"/>
      <c r="CB19" s="666"/>
      <c r="CD19" s="667" t="s">
        <v>278</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85" t="s">
        <v>129</v>
      </c>
      <c r="DA19" s="685"/>
      <c r="DB19" s="685"/>
      <c r="DC19" s="685"/>
      <c r="DD19" s="617" t="s">
        <v>243</v>
      </c>
      <c r="DE19" s="630"/>
      <c r="DF19" s="630"/>
      <c r="DG19" s="630"/>
      <c r="DH19" s="630"/>
      <c r="DI19" s="630"/>
      <c r="DJ19" s="630"/>
      <c r="DK19" s="630"/>
      <c r="DL19" s="630"/>
      <c r="DM19" s="630"/>
      <c r="DN19" s="630"/>
      <c r="DO19" s="630"/>
      <c r="DP19" s="631"/>
      <c r="DQ19" s="617" t="s">
        <v>243</v>
      </c>
      <c r="DR19" s="630"/>
      <c r="DS19" s="630"/>
      <c r="DT19" s="630"/>
      <c r="DU19" s="630"/>
      <c r="DV19" s="630"/>
      <c r="DW19" s="630"/>
      <c r="DX19" s="630"/>
      <c r="DY19" s="630"/>
      <c r="DZ19" s="630"/>
      <c r="EA19" s="630"/>
      <c r="EB19" s="630"/>
      <c r="EC19" s="666"/>
    </row>
    <row r="20" spans="2:133" ht="11.25" customHeight="1" x14ac:dyDescent="0.15">
      <c r="B20" s="626" t="s">
        <v>279</v>
      </c>
      <c r="C20" s="627"/>
      <c r="D20" s="627"/>
      <c r="E20" s="627"/>
      <c r="F20" s="627"/>
      <c r="G20" s="627"/>
      <c r="H20" s="627"/>
      <c r="I20" s="627"/>
      <c r="J20" s="627"/>
      <c r="K20" s="627"/>
      <c r="L20" s="627"/>
      <c r="M20" s="627"/>
      <c r="N20" s="627"/>
      <c r="O20" s="627"/>
      <c r="P20" s="627"/>
      <c r="Q20" s="628"/>
      <c r="R20" s="629">
        <v>134558</v>
      </c>
      <c r="S20" s="630"/>
      <c r="T20" s="630"/>
      <c r="U20" s="630"/>
      <c r="V20" s="630"/>
      <c r="W20" s="630"/>
      <c r="X20" s="630"/>
      <c r="Y20" s="631"/>
      <c r="Z20" s="685">
        <v>3.6</v>
      </c>
      <c r="AA20" s="685"/>
      <c r="AB20" s="685"/>
      <c r="AC20" s="685"/>
      <c r="AD20" s="686" t="s">
        <v>129</v>
      </c>
      <c r="AE20" s="686"/>
      <c r="AF20" s="686"/>
      <c r="AG20" s="686"/>
      <c r="AH20" s="686"/>
      <c r="AI20" s="686"/>
      <c r="AJ20" s="686"/>
      <c r="AK20" s="686"/>
      <c r="AL20" s="632" t="s">
        <v>243</v>
      </c>
      <c r="AM20" s="633"/>
      <c r="AN20" s="633"/>
      <c r="AO20" s="687"/>
      <c r="AP20" s="626" t="s">
        <v>280</v>
      </c>
      <c r="AQ20" s="627"/>
      <c r="AR20" s="627"/>
      <c r="AS20" s="627"/>
      <c r="AT20" s="627"/>
      <c r="AU20" s="627"/>
      <c r="AV20" s="627"/>
      <c r="AW20" s="627"/>
      <c r="AX20" s="627"/>
      <c r="AY20" s="627"/>
      <c r="AZ20" s="627"/>
      <c r="BA20" s="627"/>
      <c r="BB20" s="627"/>
      <c r="BC20" s="627"/>
      <c r="BD20" s="627"/>
      <c r="BE20" s="627"/>
      <c r="BF20" s="628"/>
      <c r="BG20" s="629">
        <v>10977</v>
      </c>
      <c r="BH20" s="630"/>
      <c r="BI20" s="630"/>
      <c r="BJ20" s="630"/>
      <c r="BK20" s="630"/>
      <c r="BL20" s="630"/>
      <c r="BM20" s="630"/>
      <c r="BN20" s="631"/>
      <c r="BO20" s="685">
        <v>1.9</v>
      </c>
      <c r="BP20" s="685"/>
      <c r="BQ20" s="685"/>
      <c r="BR20" s="685"/>
      <c r="BS20" s="617" t="s">
        <v>129</v>
      </c>
      <c r="BT20" s="630"/>
      <c r="BU20" s="630"/>
      <c r="BV20" s="630"/>
      <c r="BW20" s="630"/>
      <c r="BX20" s="630"/>
      <c r="BY20" s="630"/>
      <c r="BZ20" s="630"/>
      <c r="CA20" s="630"/>
      <c r="CB20" s="666"/>
      <c r="CD20" s="667" t="s">
        <v>281</v>
      </c>
      <c r="CE20" s="664"/>
      <c r="CF20" s="664"/>
      <c r="CG20" s="664"/>
      <c r="CH20" s="664"/>
      <c r="CI20" s="664"/>
      <c r="CJ20" s="664"/>
      <c r="CK20" s="664"/>
      <c r="CL20" s="664"/>
      <c r="CM20" s="664"/>
      <c r="CN20" s="664"/>
      <c r="CO20" s="664"/>
      <c r="CP20" s="664"/>
      <c r="CQ20" s="665"/>
      <c r="CR20" s="629">
        <v>3598632</v>
      </c>
      <c r="CS20" s="630"/>
      <c r="CT20" s="630"/>
      <c r="CU20" s="630"/>
      <c r="CV20" s="630"/>
      <c r="CW20" s="630"/>
      <c r="CX20" s="630"/>
      <c r="CY20" s="631"/>
      <c r="CZ20" s="685">
        <v>100</v>
      </c>
      <c r="DA20" s="685"/>
      <c r="DB20" s="685"/>
      <c r="DC20" s="685"/>
      <c r="DD20" s="617">
        <v>693579</v>
      </c>
      <c r="DE20" s="630"/>
      <c r="DF20" s="630"/>
      <c r="DG20" s="630"/>
      <c r="DH20" s="630"/>
      <c r="DI20" s="630"/>
      <c r="DJ20" s="630"/>
      <c r="DK20" s="630"/>
      <c r="DL20" s="630"/>
      <c r="DM20" s="630"/>
      <c r="DN20" s="630"/>
      <c r="DO20" s="630"/>
      <c r="DP20" s="631"/>
      <c r="DQ20" s="617">
        <v>2613756</v>
      </c>
      <c r="DR20" s="630"/>
      <c r="DS20" s="630"/>
      <c r="DT20" s="630"/>
      <c r="DU20" s="630"/>
      <c r="DV20" s="630"/>
      <c r="DW20" s="630"/>
      <c r="DX20" s="630"/>
      <c r="DY20" s="630"/>
      <c r="DZ20" s="630"/>
      <c r="EA20" s="630"/>
      <c r="EB20" s="630"/>
      <c r="EC20" s="666"/>
    </row>
    <row r="21" spans="2:133" ht="11.25" customHeight="1" x14ac:dyDescent="0.15">
      <c r="B21" s="626" t="s">
        <v>282</v>
      </c>
      <c r="C21" s="627"/>
      <c r="D21" s="627"/>
      <c r="E21" s="627"/>
      <c r="F21" s="627"/>
      <c r="G21" s="627"/>
      <c r="H21" s="627"/>
      <c r="I21" s="627"/>
      <c r="J21" s="627"/>
      <c r="K21" s="627"/>
      <c r="L21" s="627"/>
      <c r="M21" s="627"/>
      <c r="N21" s="627"/>
      <c r="O21" s="627"/>
      <c r="P21" s="627"/>
      <c r="Q21" s="628"/>
      <c r="R21" s="629" t="s">
        <v>243</v>
      </c>
      <c r="S21" s="630"/>
      <c r="T21" s="630"/>
      <c r="U21" s="630"/>
      <c r="V21" s="630"/>
      <c r="W21" s="630"/>
      <c r="X21" s="630"/>
      <c r="Y21" s="631"/>
      <c r="Z21" s="685" t="s">
        <v>129</v>
      </c>
      <c r="AA21" s="685"/>
      <c r="AB21" s="685"/>
      <c r="AC21" s="685"/>
      <c r="AD21" s="686" t="s">
        <v>129</v>
      </c>
      <c r="AE21" s="686"/>
      <c r="AF21" s="686"/>
      <c r="AG21" s="686"/>
      <c r="AH21" s="686"/>
      <c r="AI21" s="686"/>
      <c r="AJ21" s="686"/>
      <c r="AK21" s="686"/>
      <c r="AL21" s="632" t="s">
        <v>243</v>
      </c>
      <c r="AM21" s="633"/>
      <c r="AN21" s="633"/>
      <c r="AO21" s="687"/>
      <c r="AP21" s="731" t="s">
        <v>283</v>
      </c>
      <c r="AQ21" s="738"/>
      <c r="AR21" s="738"/>
      <c r="AS21" s="738"/>
      <c r="AT21" s="738"/>
      <c r="AU21" s="738"/>
      <c r="AV21" s="738"/>
      <c r="AW21" s="738"/>
      <c r="AX21" s="738"/>
      <c r="AY21" s="738"/>
      <c r="AZ21" s="738"/>
      <c r="BA21" s="738"/>
      <c r="BB21" s="738"/>
      <c r="BC21" s="738"/>
      <c r="BD21" s="738"/>
      <c r="BE21" s="738"/>
      <c r="BF21" s="733"/>
      <c r="BG21" s="629">
        <v>10977</v>
      </c>
      <c r="BH21" s="630"/>
      <c r="BI21" s="630"/>
      <c r="BJ21" s="630"/>
      <c r="BK21" s="630"/>
      <c r="BL21" s="630"/>
      <c r="BM21" s="630"/>
      <c r="BN21" s="631"/>
      <c r="BO21" s="685">
        <v>1.9</v>
      </c>
      <c r="BP21" s="685"/>
      <c r="BQ21" s="685"/>
      <c r="BR21" s="685"/>
      <c r="BS21" s="617" t="s">
        <v>129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284</v>
      </c>
      <c r="C22" s="627"/>
      <c r="D22" s="627"/>
      <c r="E22" s="627"/>
      <c r="F22" s="627"/>
      <c r="G22" s="627"/>
      <c r="H22" s="627"/>
      <c r="I22" s="627"/>
      <c r="J22" s="627"/>
      <c r="K22" s="627"/>
      <c r="L22" s="627"/>
      <c r="M22" s="627"/>
      <c r="N22" s="627"/>
      <c r="O22" s="627"/>
      <c r="P22" s="627"/>
      <c r="Q22" s="628"/>
      <c r="R22" s="629">
        <v>2464205</v>
      </c>
      <c r="S22" s="630"/>
      <c r="T22" s="630"/>
      <c r="U22" s="630"/>
      <c r="V22" s="630"/>
      <c r="W22" s="630"/>
      <c r="X22" s="630"/>
      <c r="Y22" s="631"/>
      <c r="Z22" s="685">
        <v>65.900000000000006</v>
      </c>
      <c r="AA22" s="685"/>
      <c r="AB22" s="685"/>
      <c r="AC22" s="685"/>
      <c r="AD22" s="686">
        <v>2329647</v>
      </c>
      <c r="AE22" s="686"/>
      <c r="AF22" s="686"/>
      <c r="AG22" s="686"/>
      <c r="AH22" s="686"/>
      <c r="AI22" s="686"/>
      <c r="AJ22" s="686"/>
      <c r="AK22" s="686"/>
      <c r="AL22" s="632">
        <v>99.2</v>
      </c>
      <c r="AM22" s="633"/>
      <c r="AN22" s="633"/>
      <c r="AO22" s="687"/>
      <c r="AP22" s="731" t="s">
        <v>285</v>
      </c>
      <c r="AQ22" s="738"/>
      <c r="AR22" s="738"/>
      <c r="AS22" s="738"/>
      <c r="AT22" s="738"/>
      <c r="AU22" s="738"/>
      <c r="AV22" s="738"/>
      <c r="AW22" s="738"/>
      <c r="AX22" s="738"/>
      <c r="AY22" s="738"/>
      <c r="AZ22" s="738"/>
      <c r="BA22" s="738"/>
      <c r="BB22" s="738"/>
      <c r="BC22" s="738"/>
      <c r="BD22" s="738"/>
      <c r="BE22" s="738"/>
      <c r="BF22" s="733"/>
      <c r="BG22" s="629" t="s">
        <v>243</v>
      </c>
      <c r="BH22" s="630"/>
      <c r="BI22" s="630"/>
      <c r="BJ22" s="630"/>
      <c r="BK22" s="630"/>
      <c r="BL22" s="630"/>
      <c r="BM22" s="630"/>
      <c r="BN22" s="631"/>
      <c r="BO22" s="685" t="s">
        <v>129</v>
      </c>
      <c r="BP22" s="685"/>
      <c r="BQ22" s="685"/>
      <c r="BR22" s="685"/>
      <c r="BS22" s="617" t="s">
        <v>243</v>
      </c>
      <c r="BT22" s="630"/>
      <c r="BU22" s="630"/>
      <c r="BV22" s="630"/>
      <c r="BW22" s="630"/>
      <c r="BX22" s="630"/>
      <c r="BY22" s="630"/>
      <c r="BZ22" s="630"/>
      <c r="CA22" s="630"/>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287</v>
      </c>
      <c r="C23" s="627"/>
      <c r="D23" s="627"/>
      <c r="E23" s="627"/>
      <c r="F23" s="627"/>
      <c r="G23" s="627"/>
      <c r="H23" s="627"/>
      <c r="I23" s="627"/>
      <c r="J23" s="627"/>
      <c r="K23" s="627"/>
      <c r="L23" s="627"/>
      <c r="M23" s="627"/>
      <c r="N23" s="627"/>
      <c r="O23" s="627"/>
      <c r="P23" s="627"/>
      <c r="Q23" s="628"/>
      <c r="R23" s="629">
        <v>533</v>
      </c>
      <c r="S23" s="630"/>
      <c r="T23" s="630"/>
      <c r="U23" s="630"/>
      <c r="V23" s="630"/>
      <c r="W23" s="630"/>
      <c r="X23" s="630"/>
      <c r="Y23" s="631"/>
      <c r="Z23" s="685">
        <v>0</v>
      </c>
      <c r="AA23" s="685"/>
      <c r="AB23" s="685"/>
      <c r="AC23" s="685"/>
      <c r="AD23" s="686">
        <v>533</v>
      </c>
      <c r="AE23" s="686"/>
      <c r="AF23" s="686"/>
      <c r="AG23" s="686"/>
      <c r="AH23" s="686"/>
      <c r="AI23" s="686"/>
      <c r="AJ23" s="686"/>
      <c r="AK23" s="686"/>
      <c r="AL23" s="632">
        <v>0</v>
      </c>
      <c r="AM23" s="633"/>
      <c r="AN23" s="633"/>
      <c r="AO23" s="687"/>
      <c r="AP23" s="731" t="s">
        <v>288</v>
      </c>
      <c r="AQ23" s="738"/>
      <c r="AR23" s="738"/>
      <c r="AS23" s="738"/>
      <c r="AT23" s="738"/>
      <c r="AU23" s="738"/>
      <c r="AV23" s="738"/>
      <c r="AW23" s="738"/>
      <c r="AX23" s="738"/>
      <c r="AY23" s="738"/>
      <c r="AZ23" s="738"/>
      <c r="BA23" s="738"/>
      <c r="BB23" s="738"/>
      <c r="BC23" s="738"/>
      <c r="BD23" s="738"/>
      <c r="BE23" s="738"/>
      <c r="BF23" s="733"/>
      <c r="BG23" s="629" t="s">
        <v>274</v>
      </c>
      <c r="BH23" s="630"/>
      <c r="BI23" s="630"/>
      <c r="BJ23" s="630"/>
      <c r="BK23" s="630"/>
      <c r="BL23" s="630"/>
      <c r="BM23" s="630"/>
      <c r="BN23" s="631"/>
      <c r="BO23" s="685" t="s">
        <v>129</v>
      </c>
      <c r="BP23" s="685"/>
      <c r="BQ23" s="685"/>
      <c r="BR23" s="685"/>
      <c r="BS23" s="617" t="s">
        <v>243</v>
      </c>
      <c r="BT23" s="630"/>
      <c r="BU23" s="630"/>
      <c r="BV23" s="630"/>
      <c r="BW23" s="630"/>
      <c r="BX23" s="630"/>
      <c r="BY23" s="630"/>
      <c r="BZ23" s="630"/>
      <c r="CA23" s="630"/>
      <c r="CB23" s="666"/>
      <c r="CD23" s="740" t="s">
        <v>226</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15">
      <c r="B24" s="626" t="s">
        <v>294</v>
      </c>
      <c r="C24" s="627"/>
      <c r="D24" s="627"/>
      <c r="E24" s="627"/>
      <c r="F24" s="627"/>
      <c r="G24" s="627"/>
      <c r="H24" s="627"/>
      <c r="I24" s="627"/>
      <c r="J24" s="627"/>
      <c r="K24" s="627"/>
      <c r="L24" s="627"/>
      <c r="M24" s="627"/>
      <c r="N24" s="627"/>
      <c r="O24" s="627"/>
      <c r="P24" s="627"/>
      <c r="Q24" s="628"/>
      <c r="R24" s="629">
        <v>3601</v>
      </c>
      <c r="S24" s="630"/>
      <c r="T24" s="630"/>
      <c r="U24" s="630"/>
      <c r="V24" s="630"/>
      <c r="W24" s="630"/>
      <c r="X24" s="630"/>
      <c r="Y24" s="631"/>
      <c r="Z24" s="685">
        <v>0.1</v>
      </c>
      <c r="AA24" s="685"/>
      <c r="AB24" s="685"/>
      <c r="AC24" s="685"/>
      <c r="AD24" s="686" t="s">
        <v>274</v>
      </c>
      <c r="AE24" s="686"/>
      <c r="AF24" s="686"/>
      <c r="AG24" s="686"/>
      <c r="AH24" s="686"/>
      <c r="AI24" s="686"/>
      <c r="AJ24" s="686"/>
      <c r="AK24" s="686"/>
      <c r="AL24" s="632" t="s">
        <v>129</v>
      </c>
      <c r="AM24" s="633"/>
      <c r="AN24" s="633"/>
      <c r="AO24" s="687"/>
      <c r="AP24" s="731" t="s">
        <v>295</v>
      </c>
      <c r="AQ24" s="738"/>
      <c r="AR24" s="738"/>
      <c r="AS24" s="738"/>
      <c r="AT24" s="738"/>
      <c r="AU24" s="738"/>
      <c r="AV24" s="738"/>
      <c r="AW24" s="738"/>
      <c r="AX24" s="738"/>
      <c r="AY24" s="738"/>
      <c r="AZ24" s="738"/>
      <c r="BA24" s="738"/>
      <c r="BB24" s="738"/>
      <c r="BC24" s="738"/>
      <c r="BD24" s="738"/>
      <c r="BE24" s="738"/>
      <c r="BF24" s="733"/>
      <c r="BG24" s="629" t="s">
        <v>129</v>
      </c>
      <c r="BH24" s="630"/>
      <c r="BI24" s="630"/>
      <c r="BJ24" s="630"/>
      <c r="BK24" s="630"/>
      <c r="BL24" s="630"/>
      <c r="BM24" s="630"/>
      <c r="BN24" s="631"/>
      <c r="BO24" s="685" t="s">
        <v>129</v>
      </c>
      <c r="BP24" s="685"/>
      <c r="BQ24" s="685"/>
      <c r="BR24" s="685"/>
      <c r="BS24" s="617" t="s">
        <v>129</v>
      </c>
      <c r="BT24" s="630"/>
      <c r="BU24" s="630"/>
      <c r="BV24" s="630"/>
      <c r="BW24" s="630"/>
      <c r="BX24" s="630"/>
      <c r="BY24" s="630"/>
      <c r="BZ24" s="630"/>
      <c r="CA24" s="630"/>
      <c r="CB24" s="666"/>
      <c r="CD24" s="694" t="s">
        <v>296</v>
      </c>
      <c r="CE24" s="695"/>
      <c r="CF24" s="695"/>
      <c r="CG24" s="695"/>
      <c r="CH24" s="695"/>
      <c r="CI24" s="695"/>
      <c r="CJ24" s="695"/>
      <c r="CK24" s="695"/>
      <c r="CL24" s="695"/>
      <c r="CM24" s="695"/>
      <c r="CN24" s="695"/>
      <c r="CO24" s="695"/>
      <c r="CP24" s="695"/>
      <c r="CQ24" s="696"/>
      <c r="CR24" s="688">
        <v>1347756</v>
      </c>
      <c r="CS24" s="689"/>
      <c r="CT24" s="689"/>
      <c r="CU24" s="689"/>
      <c r="CV24" s="689"/>
      <c r="CW24" s="689"/>
      <c r="CX24" s="689"/>
      <c r="CY24" s="735"/>
      <c r="CZ24" s="736">
        <v>37.5</v>
      </c>
      <c r="DA24" s="705"/>
      <c r="DB24" s="705"/>
      <c r="DC24" s="739"/>
      <c r="DD24" s="734">
        <v>1104755</v>
      </c>
      <c r="DE24" s="689"/>
      <c r="DF24" s="689"/>
      <c r="DG24" s="689"/>
      <c r="DH24" s="689"/>
      <c r="DI24" s="689"/>
      <c r="DJ24" s="689"/>
      <c r="DK24" s="735"/>
      <c r="DL24" s="734">
        <v>1060145</v>
      </c>
      <c r="DM24" s="689"/>
      <c r="DN24" s="689"/>
      <c r="DO24" s="689"/>
      <c r="DP24" s="689"/>
      <c r="DQ24" s="689"/>
      <c r="DR24" s="689"/>
      <c r="DS24" s="689"/>
      <c r="DT24" s="689"/>
      <c r="DU24" s="689"/>
      <c r="DV24" s="735"/>
      <c r="DW24" s="736">
        <v>45.2</v>
      </c>
      <c r="DX24" s="705"/>
      <c r="DY24" s="705"/>
      <c r="DZ24" s="705"/>
      <c r="EA24" s="705"/>
      <c r="EB24" s="705"/>
      <c r="EC24" s="737"/>
    </row>
    <row r="25" spans="2:133" ht="11.25" customHeight="1" x14ac:dyDescent="0.15">
      <c r="B25" s="626" t="s">
        <v>297</v>
      </c>
      <c r="C25" s="627"/>
      <c r="D25" s="627"/>
      <c r="E25" s="627"/>
      <c r="F25" s="627"/>
      <c r="G25" s="627"/>
      <c r="H25" s="627"/>
      <c r="I25" s="627"/>
      <c r="J25" s="627"/>
      <c r="K25" s="627"/>
      <c r="L25" s="627"/>
      <c r="M25" s="627"/>
      <c r="N25" s="627"/>
      <c r="O25" s="627"/>
      <c r="P25" s="627"/>
      <c r="Q25" s="628"/>
      <c r="R25" s="629">
        <v>112035</v>
      </c>
      <c r="S25" s="630"/>
      <c r="T25" s="630"/>
      <c r="U25" s="630"/>
      <c r="V25" s="630"/>
      <c r="W25" s="630"/>
      <c r="X25" s="630"/>
      <c r="Y25" s="631"/>
      <c r="Z25" s="685">
        <v>3</v>
      </c>
      <c r="AA25" s="685"/>
      <c r="AB25" s="685"/>
      <c r="AC25" s="685"/>
      <c r="AD25" s="686">
        <v>6990</v>
      </c>
      <c r="AE25" s="686"/>
      <c r="AF25" s="686"/>
      <c r="AG25" s="686"/>
      <c r="AH25" s="686"/>
      <c r="AI25" s="686"/>
      <c r="AJ25" s="686"/>
      <c r="AK25" s="686"/>
      <c r="AL25" s="632">
        <v>0.3</v>
      </c>
      <c r="AM25" s="633"/>
      <c r="AN25" s="633"/>
      <c r="AO25" s="687"/>
      <c r="AP25" s="731" t="s">
        <v>298</v>
      </c>
      <c r="AQ25" s="738"/>
      <c r="AR25" s="738"/>
      <c r="AS25" s="738"/>
      <c r="AT25" s="738"/>
      <c r="AU25" s="738"/>
      <c r="AV25" s="738"/>
      <c r="AW25" s="738"/>
      <c r="AX25" s="738"/>
      <c r="AY25" s="738"/>
      <c r="AZ25" s="738"/>
      <c r="BA25" s="738"/>
      <c r="BB25" s="738"/>
      <c r="BC25" s="738"/>
      <c r="BD25" s="738"/>
      <c r="BE25" s="738"/>
      <c r="BF25" s="733"/>
      <c r="BG25" s="629" t="s">
        <v>243</v>
      </c>
      <c r="BH25" s="630"/>
      <c r="BI25" s="630"/>
      <c r="BJ25" s="630"/>
      <c r="BK25" s="630"/>
      <c r="BL25" s="630"/>
      <c r="BM25" s="630"/>
      <c r="BN25" s="631"/>
      <c r="BO25" s="685" t="s">
        <v>129</v>
      </c>
      <c r="BP25" s="685"/>
      <c r="BQ25" s="685"/>
      <c r="BR25" s="685"/>
      <c r="BS25" s="617" t="s">
        <v>129</v>
      </c>
      <c r="BT25" s="630"/>
      <c r="BU25" s="630"/>
      <c r="BV25" s="630"/>
      <c r="BW25" s="630"/>
      <c r="BX25" s="630"/>
      <c r="BY25" s="630"/>
      <c r="BZ25" s="630"/>
      <c r="CA25" s="630"/>
      <c r="CB25" s="666"/>
      <c r="CD25" s="667" t="s">
        <v>299</v>
      </c>
      <c r="CE25" s="664"/>
      <c r="CF25" s="664"/>
      <c r="CG25" s="664"/>
      <c r="CH25" s="664"/>
      <c r="CI25" s="664"/>
      <c r="CJ25" s="664"/>
      <c r="CK25" s="664"/>
      <c r="CL25" s="664"/>
      <c r="CM25" s="664"/>
      <c r="CN25" s="664"/>
      <c r="CO25" s="664"/>
      <c r="CP25" s="664"/>
      <c r="CQ25" s="665"/>
      <c r="CR25" s="629">
        <v>678132</v>
      </c>
      <c r="CS25" s="618"/>
      <c r="CT25" s="618"/>
      <c r="CU25" s="618"/>
      <c r="CV25" s="618"/>
      <c r="CW25" s="618"/>
      <c r="CX25" s="618"/>
      <c r="CY25" s="619"/>
      <c r="CZ25" s="632">
        <v>18.8</v>
      </c>
      <c r="DA25" s="657"/>
      <c r="DB25" s="657"/>
      <c r="DC25" s="658"/>
      <c r="DD25" s="617">
        <v>609128</v>
      </c>
      <c r="DE25" s="618"/>
      <c r="DF25" s="618"/>
      <c r="DG25" s="618"/>
      <c r="DH25" s="618"/>
      <c r="DI25" s="618"/>
      <c r="DJ25" s="618"/>
      <c r="DK25" s="619"/>
      <c r="DL25" s="617">
        <v>572786</v>
      </c>
      <c r="DM25" s="618"/>
      <c r="DN25" s="618"/>
      <c r="DO25" s="618"/>
      <c r="DP25" s="618"/>
      <c r="DQ25" s="618"/>
      <c r="DR25" s="618"/>
      <c r="DS25" s="618"/>
      <c r="DT25" s="618"/>
      <c r="DU25" s="618"/>
      <c r="DV25" s="619"/>
      <c r="DW25" s="632">
        <v>24.4</v>
      </c>
      <c r="DX25" s="657"/>
      <c r="DY25" s="657"/>
      <c r="DZ25" s="657"/>
      <c r="EA25" s="657"/>
      <c r="EB25" s="657"/>
      <c r="EC25" s="659"/>
    </row>
    <row r="26" spans="2:133" ht="11.25" customHeight="1" x14ac:dyDescent="0.15">
      <c r="B26" s="626" t="s">
        <v>300</v>
      </c>
      <c r="C26" s="627"/>
      <c r="D26" s="627"/>
      <c r="E26" s="627"/>
      <c r="F26" s="627"/>
      <c r="G26" s="627"/>
      <c r="H26" s="627"/>
      <c r="I26" s="627"/>
      <c r="J26" s="627"/>
      <c r="K26" s="627"/>
      <c r="L26" s="627"/>
      <c r="M26" s="627"/>
      <c r="N26" s="627"/>
      <c r="O26" s="627"/>
      <c r="P26" s="627"/>
      <c r="Q26" s="628"/>
      <c r="R26" s="629">
        <v>3072</v>
      </c>
      <c r="S26" s="630"/>
      <c r="T26" s="630"/>
      <c r="U26" s="630"/>
      <c r="V26" s="630"/>
      <c r="W26" s="630"/>
      <c r="X26" s="630"/>
      <c r="Y26" s="631"/>
      <c r="Z26" s="685">
        <v>0.1</v>
      </c>
      <c r="AA26" s="685"/>
      <c r="AB26" s="685"/>
      <c r="AC26" s="685"/>
      <c r="AD26" s="686" t="s">
        <v>243</v>
      </c>
      <c r="AE26" s="686"/>
      <c r="AF26" s="686"/>
      <c r="AG26" s="686"/>
      <c r="AH26" s="686"/>
      <c r="AI26" s="686"/>
      <c r="AJ26" s="686"/>
      <c r="AK26" s="686"/>
      <c r="AL26" s="632" t="s">
        <v>129</v>
      </c>
      <c r="AM26" s="633"/>
      <c r="AN26" s="633"/>
      <c r="AO26" s="687"/>
      <c r="AP26" s="731" t="s">
        <v>301</v>
      </c>
      <c r="AQ26" s="732"/>
      <c r="AR26" s="732"/>
      <c r="AS26" s="732"/>
      <c r="AT26" s="732"/>
      <c r="AU26" s="732"/>
      <c r="AV26" s="732"/>
      <c r="AW26" s="732"/>
      <c r="AX26" s="732"/>
      <c r="AY26" s="732"/>
      <c r="AZ26" s="732"/>
      <c r="BA26" s="732"/>
      <c r="BB26" s="732"/>
      <c r="BC26" s="732"/>
      <c r="BD26" s="732"/>
      <c r="BE26" s="732"/>
      <c r="BF26" s="733"/>
      <c r="BG26" s="629" t="s">
        <v>243</v>
      </c>
      <c r="BH26" s="630"/>
      <c r="BI26" s="630"/>
      <c r="BJ26" s="630"/>
      <c r="BK26" s="630"/>
      <c r="BL26" s="630"/>
      <c r="BM26" s="630"/>
      <c r="BN26" s="631"/>
      <c r="BO26" s="685" t="s">
        <v>129</v>
      </c>
      <c r="BP26" s="685"/>
      <c r="BQ26" s="685"/>
      <c r="BR26" s="685"/>
      <c r="BS26" s="617" t="s">
        <v>129</v>
      </c>
      <c r="BT26" s="630"/>
      <c r="BU26" s="630"/>
      <c r="BV26" s="630"/>
      <c r="BW26" s="630"/>
      <c r="BX26" s="630"/>
      <c r="BY26" s="630"/>
      <c r="BZ26" s="630"/>
      <c r="CA26" s="630"/>
      <c r="CB26" s="666"/>
      <c r="CD26" s="667" t="s">
        <v>302</v>
      </c>
      <c r="CE26" s="664"/>
      <c r="CF26" s="664"/>
      <c r="CG26" s="664"/>
      <c r="CH26" s="664"/>
      <c r="CI26" s="664"/>
      <c r="CJ26" s="664"/>
      <c r="CK26" s="664"/>
      <c r="CL26" s="664"/>
      <c r="CM26" s="664"/>
      <c r="CN26" s="664"/>
      <c r="CO26" s="664"/>
      <c r="CP26" s="664"/>
      <c r="CQ26" s="665"/>
      <c r="CR26" s="629">
        <v>433952</v>
      </c>
      <c r="CS26" s="630"/>
      <c r="CT26" s="630"/>
      <c r="CU26" s="630"/>
      <c r="CV26" s="630"/>
      <c r="CW26" s="630"/>
      <c r="CX26" s="630"/>
      <c r="CY26" s="631"/>
      <c r="CZ26" s="632">
        <v>12.1</v>
      </c>
      <c r="DA26" s="657"/>
      <c r="DB26" s="657"/>
      <c r="DC26" s="658"/>
      <c r="DD26" s="617">
        <v>369370</v>
      </c>
      <c r="DE26" s="630"/>
      <c r="DF26" s="630"/>
      <c r="DG26" s="630"/>
      <c r="DH26" s="630"/>
      <c r="DI26" s="630"/>
      <c r="DJ26" s="630"/>
      <c r="DK26" s="631"/>
      <c r="DL26" s="617" t="s">
        <v>243</v>
      </c>
      <c r="DM26" s="630"/>
      <c r="DN26" s="630"/>
      <c r="DO26" s="630"/>
      <c r="DP26" s="630"/>
      <c r="DQ26" s="630"/>
      <c r="DR26" s="630"/>
      <c r="DS26" s="630"/>
      <c r="DT26" s="630"/>
      <c r="DU26" s="630"/>
      <c r="DV26" s="631"/>
      <c r="DW26" s="632" t="s">
        <v>243</v>
      </c>
      <c r="DX26" s="657"/>
      <c r="DY26" s="657"/>
      <c r="DZ26" s="657"/>
      <c r="EA26" s="657"/>
      <c r="EB26" s="657"/>
      <c r="EC26" s="659"/>
    </row>
    <row r="27" spans="2:133" ht="11.25" customHeight="1" x14ac:dyDescent="0.15">
      <c r="B27" s="626" t="s">
        <v>303</v>
      </c>
      <c r="C27" s="627"/>
      <c r="D27" s="627"/>
      <c r="E27" s="627"/>
      <c r="F27" s="627"/>
      <c r="G27" s="627"/>
      <c r="H27" s="627"/>
      <c r="I27" s="627"/>
      <c r="J27" s="627"/>
      <c r="K27" s="627"/>
      <c r="L27" s="627"/>
      <c r="M27" s="627"/>
      <c r="N27" s="627"/>
      <c r="O27" s="627"/>
      <c r="P27" s="627"/>
      <c r="Q27" s="628"/>
      <c r="R27" s="629">
        <v>168524</v>
      </c>
      <c r="S27" s="630"/>
      <c r="T27" s="630"/>
      <c r="U27" s="630"/>
      <c r="V27" s="630"/>
      <c r="W27" s="630"/>
      <c r="X27" s="630"/>
      <c r="Y27" s="631"/>
      <c r="Z27" s="685">
        <v>4.5</v>
      </c>
      <c r="AA27" s="685"/>
      <c r="AB27" s="685"/>
      <c r="AC27" s="685"/>
      <c r="AD27" s="686" t="s">
        <v>243</v>
      </c>
      <c r="AE27" s="686"/>
      <c r="AF27" s="686"/>
      <c r="AG27" s="686"/>
      <c r="AH27" s="686"/>
      <c r="AI27" s="686"/>
      <c r="AJ27" s="686"/>
      <c r="AK27" s="686"/>
      <c r="AL27" s="632" t="s">
        <v>129</v>
      </c>
      <c r="AM27" s="633"/>
      <c r="AN27" s="633"/>
      <c r="AO27" s="687"/>
      <c r="AP27" s="626" t="s">
        <v>304</v>
      </c>
      <c r="AQ27" s="627"/>
      <c r="AR27" s="627"/>
      <c r="AS27" s="627"/>
      <c r="AT27" s="627"/>
      <c r="AU27" s="627"/>
      <c r="AV27" s="627"/>
      <c r="AW27" s="627"/>
      <c r="AX27" s="627"/>
      <c r="AY27" s="627"/>
      <c r="AZ27" s="627"/>
      <c r="BA27" s="627"/>
      <c r="BB27" s="627"/>
      <c r="BC27" s="627"/>
      <c r="BD27" s="627"/>
      <c r="BE27" s="627"/>
      <c r="BF27" s="628"/>
      <c r="BG27" s="629">
        <v>592154</v>
      </c>
      <c r="BH27" s="630"/>
      <c r="BI27" s="630"/>
      <c r="BJ27" s="630"/>
      <c r="BK27" s="630"/>
      <c r="BL27" s="630"/>
      <c r="BM27" s="630"/>
      <c r="BN27" s="631"/>
      <c r="BO27" s="685">
        <v>100</v>
      </c>
      <c r="BP27" s="685"/>
      <c r="BQ27" s="685"/>
      <c r="BR27" s="685"/>
      <c r="BS27" s="617">
        <v>47373</v>
      </c>
      <c r="BT27" s="630"/>
      <c r="BU27" s="630"/>
      <c r="BV27" s="630"/>
      <c r="BW27" s="630"/>
      <c r="BX27" s="630"/>
      <c r="BY27" s="630"/>
      <c r="BZ27" s="630"/>
      <c r="CA27" s="630"/>
      <c r="CB27" s="666"/>
      <c r="CD27" s="667" t="s">
        <v>305</v>
      </c>
      <c r="CE27" s="664"/>
      <c r="CF27" s="664"/>
      <c r="CG27" s="664"/>
      <c r="CH27" s="664"/>
      <c r="CI27" s="664"/>
      <c r="CJ27" s="664"/>
      <c r="CK27" s="664"/>
      <c r="CL27" s="664"/>
      <c r="CM27" s="664"/>
      <c r="CN27" s="664"/>
      <c r="CO27" s="664"/>
      <c r="CP27" s="664"/>
      <c r="CQ27" s="665"/>
      <c r="CR27" s="629">
        <v>259840</v>
      </c>
      <c r="CS27" s="618"/>
      <c r="CT27" s="618"/>
      <c r="CU27" s="618"/>
      <c r="CV27" s="618"/>
      <c r="CW27" s="618"/>
      <c r="CX27" s="618"/>
      <c r="CY27" s="619"/>
      <c r="CZ27" s="632">
        <v>7.2</v>
      </c>
      <c r="DA27" s="657"/>
      <c r="DB27" s="657"/>
      <c r="DC27" s="658"/>
      <c r="DD27" s="617">
        <v>91760</v>
      </c>
      <c r="DE27" s="618"/>
      <c r="DF27" s="618"/>
      <c r="DG27" s="618"/>
      <c r="DH27" s="618"/>
      <c r="DI27" s="618"/>
      <c r="DJ27" s="618"/>
      <c r="DK27" s="619"/>
      <c r="DL27" s="617">
        <v>83492</v>
      </c>
      <c r="DM27" s="618"/>
      <c r="DN27" s="618"/>
      <c r="DO27" s="618"/>
      <c r="DP27" s="618"/>
      <c r="DQ27" s="618"/>
      <c r="DR27" s="618"/>
      <c r="DS27" s="618"/>
      <c r="DT27" s="618"/>
      <c r="DU27" s="618"/>
      <c r="DV27" s="619"/>
      <c r="DW27" s="632">
        <v>3.6</v>
      </c>
      <c r="DX27" s="657"/>
      <c r="DY27" s="657"/>
      <c r="DZ27" s="657"/>
      <c r="EA27" s="657"/>
      <c r="EB27" s="657"/>
      <c r="EC27" s="659"/>
    </row>
    <row r="28" spans="2:133" ht="11.25" customHeight="1" x14ac:dyDescent="0.15">
      <c r="B28" s="728" t="s">
        <v>306</v>
      </c>
      <c r="C28" s="729"/>
      <c r="D28" s="729"/>
      <c r="E28" s="729"/>
      <c r="F28" s="729"/>
      <c r="G28" s="729"/>
      <c r="H28" s="729"/>
      <c r="I28" s="729"/>
      <c r="J28" s="729"/>
      <c r="K28" s="729"/>
      <c r="L28" s="729"/>
      <c r="M28" s="729"/>
      <c r="N28" s="729"/>
      <c r="O28" s="729"/>
      <c r="P28" s="729"/>
      <c r="Q28" s="730"/>
      <c r="R28" s="629" t="s">
        <v>129</v>
      </c>
      <c r="S28" s="630"/>
      <c r="T28" s="630"/>
      <c r="U28" s="630"/>
      <c r="V28" s="630"/>
      <c r="W28" s="630"/>
      <c r="X28" s="630"/>
      <c r="Y28" s="631"/>
      <c r="Z28" s="685" t="s">
        <v>129</v>
      </c>
      <c r="AA28" s="685"/>
      <c r="AB28" s="685"/>
      <c r="AC28" s="685"/>
      <c r="AD28" s="686" t="s">
        <v>129</v>
      </c>
      <c r="AE28" s="686"/>
      <c r="AF28" s="686"/>
      <c r="AG28" s="686"/>
      <c r="AH28" s="686"/>
      <c r="AI28" s="686"/>
      <c r="AJ28" s="686"/>
      <c r="AK28" s="686"/>
      <c r="AL28" s="632" t="s">
        <v>129</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9">
        <v>409784</v>
      </c>
      <c r="CS28" s="630"/>
      <c r="CT28" s="630"/>
      <c r="CU28" s="630"/>
      <c r="CV28" s="630"/>
      <c r="CW28" s="630"/>
      <c r="CX28" s="630"/>
      <c r="CY28" s="631"/>
      <c r="CZ28" s="632">
        <v>11.4</v>
      </c>
      <c r="DA28" s="657"/>
      <c r="DB28" s="657"/>
      <c r="DC28" s="658"/>
      <c r="DD28" s="617">
        <v>403867</v>
      </c>
      <c r="DE28" s="630"/>
      <c r="DF28" s="630"/>
      <c r="DG28" s="630"/>
      <c r="DH28" s="630"/>
      <c r="DI28" s="630"/>
      <c r="DJ28" s="630"/>
      <c r="DK28" s="631"/>
      <c r="DL28" s="617">
        <v>403867</v>
      </c>
      <c r="DM28" s="630"/>
      <c r="DN28" s="630"/>
      <c r="DO28" s="630"/>
      <c r="DP28" s="630"/>
      <c r="DQ28" s="630"/>
      <c r="DR28" s="630"/>
      <c r="DS28" s="630"/>
      <c r="DT28" s="630"/>
      <c r="DU28" s="630"/>
      <c r="DV28" s="631"/>
      <c r="DW28" s="632">
        <v>17.2</v>
      </c>
      <c r="DX28" s="657"/>
      <c r="DY28" s="657"/>
      <c r="DZ28" s="657"/>
      <c r="EA28" s="657"/>
      <c r="EB28" s="657"/>
      <c r="EC28" s="659"/>
    </row>
    <row r="29" spans="2:133" ht="11.25" customHeight="1" x14ac:dyDescent="0.15">
      <c r="B29" s="626" t="s">
        <v>308</v>
      </c>
      <c r="C29" s="627"/>
      <c r="D29" s="627"/>
      <c r="E29" s="627"/>
      <c r="F29" s="627"/>
      <c r="G29" s="627"/>
      <c r="H29" s="627"/>
      <c r="I29" s="627"/>
      <c r="J29" s="627"/>
      <c r="K29" s="627"/>
      <c r="L29" s="627"/>
      <c r="M29" s="627"/>
      <c r="N29" s="627"/>
      <c r="O29" s="627"/>
      <c r="P29" s="627"/>
      <c r="Q29" s="628"/>
      <c r="R29" s="629">
        <v>178603</v>
      </c>
      <c r="S29" s="630"/>
      <c r="T29" s="630"/>
      <c r="U29" s="630"/>
      <c r="V29" s="630"/>
      <c r="W29" s="630"/>
      <c r="X29" s="630"/>
      <c r="Y29" s="631"/>
      <c r="Z29" s="685">
        <v>4.8</v>
      </c>
      <c r="AA29" s="685"/>
      <c r="AB29" s="685"/>
      <c r="AC29" s="685"/>
      <c r="AD29" s="686" t="s">
        <v>129</v>
      </c>
      <c r="AE29" s="686"/>
      <c r="AF29" s="686"/>
      <c r="AG29" s="686"/>
      <c r="AH29" s="686"/>
      <c r="AI29" s="686"/>
      <c r="AJ29" s="686"/>
      <c r="AK29" s="686"/>
      <c r="AL29" s="632" t="s">
        <v>129</v>
      </c>
      <c r="AM29" s="633"/>
      <c r="AN29" s="633"/>
      <c r="AO29" s="687"/>
      <c r="AP29" s="697" t="s">
        <v>226</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312</v>
      </c>
      <c r="CG29" s="664"/>
      <c r="CH29" s="664"/>
      <c r="CI29" s="664"/>
      <c r="CJ29" s="664"/>
      <c r="CK29" s="664"/>
      <c r="CL29" s="664"/>
      <c r="CM29" s="664"/>
      <c r="CN29" s="664"/>
      <c r="CO29" s="664"/>
      <c r="CP29" s="664"/>
      <c r="CQ29" s="665"/>
      <c r="CR29" s="629">
        <v>409784</v>
      </c>
      <c r="CS29" s="618"/>
      <c r="CT29" s="618"/>
      <c r="CU29" s="618"/>
      <c r="CV29" s="618"/>
      <c r="CW29" s="618"/>
      <c r="CX29" s="618"/>
      <c r="CY29" s="619"/>
      <c r="CZ29" s="632">
        <v>11.4</v>
      </c>
      <c r="DA29" s="657"/>
      <c r="DB29" s="657"/>
      <c r="DC29" s="658"/>
      <c r="DD29" s="617">
        <v>403867</v>
      </c>
      <c r="DE29" s="618"/>
      <c r="DF29" s="618"/>
      <c r="DG29" s="618"/>
      <c r="DH29" s="618"/>
      <c r="DI29" s="618"/>
      <c r="DJ29" s="618"/>
      <c r="DK29" s="619"/>
      <c r="DL29" s="617">
        <v>403867</v>
      </c>
      <c r="DM29" s="618"/>
      <c r="DN29" s="618"/>
      <c r="DO29" s="618"/>
      <c r="DP29" s="618"/>
      <c r="DQ29" s="618"/>
      <c r="DR29" s="618"/>
      <c r="DS29" s="618"/>
      <c r="DT29" s="618"/>
      <c r="DU29" s="618"/>
      <c r="DV29" s="619"/>
      <c r="DW29" s="632">
        <v>17.2</v>
      </c>
      <c r="DX29" s="657"/>
      <c r="DY29" s="657"/>
      <c r="DZ29" s="657"/>
      <c r="EA29" s="657"/>
      <c r="EB29" s="657"/>
      <c r="EC29" s="659"/>
    </row>
    <row r="30" spans="2:133" ht="11.25" customHeight="1" x14ac:dyDescent="0.15">
      <c r="B30" s="626" t="s">
        <v>313</v>
      </c>
      <c r="C30" s="627"/>
      <c r="D30" s="627"/>
      <c r="E30" s="627"/>
      <c r="F30" s="627"/>
      <c r="G30" s="627"/>
      <c r="H30" s="627"/>
      <c r="I30" s="627"/>
      <c r="J30" s="627"/>
      <c r="K30" s="627"/>
      <c r="L30" s="627"/>
      <c r="M30" s="627"/>
      <c r="N30" s="627"/>
      <c r="O30" s="627"/>
      <c r="P30" s="627"/>
      <c r="Q30" s="628"/>
      <c r="R30" s="629">
        <v>25171</v>
      </c>
      <c r="S30" s="630"/>
      <c r="T30" s="630"/>
      <c r="U30" s="630"/>
      <c r="V30" s="630"/>
      <c r="W30" s="630"/>
      <c r="X30" s="630"/>
      <c r="Y30" s="631"/>
      <c r="Z30" s="685">
        <v>0.7</v>
      </c>
      <c r="AA30" s="685"/>
      <c r="AB30" s="685"/>
      <c r="AC30" s="685"/>
      <c r="AD30" s="686">
        <v>8331</v>
      </c>
      <c r="AE30" s="686"/>
      <c r="AF30" s="686"/>
      <c r="AG30" s="686"/>
      <c r="AH30" s="686"/>
      <c r="AI30" s="686"/>
      <c r="AJ30" s="686"/>
      <c r="AK30" s="686"/>
      <c r="AL30" s="632">
        <v>0.4</v>
      </c>
      <c r="AM30" s="633"/>
      <c r="AN30" s="633"/>
      <c r="AO30" s="687"/>
      <c r="AP30" s="713" t="s">
        <v>314</v>
      </c>
      <c r="AQ30" s="714"/>
      <c r="AR30" s="714"/>
      <c r="AS30" s="714"/>
      <c r="AT30" s="719" t="s">
        <v>315</v>
      </c>
      <c r="AU30" s="230"/>
      <c r="AV30" s="230"/>
      <c r="AW30" s="230"/>
      <c r="AX30" s="722" t="s">
        <v>190</v>
      </c>
      <c r="AY30" s="723"/>
      <c r="AZ30" s="723"/>
      <c r="BA30" s="723"/>
      <c r="BB30" s="723"/>
      <c r="BC30" s="723"/>
      <c r="BD30" s="723"/>
      <c r="BE30" s="723"/>
      <c r="BF30" s="724"/>
      <c r="BG30" s="703">
        <v>99.5</v>
      </c>
      <c r="BH30" s="704"/>
      <c r="BI30" s="704"/>
      <c r="BJ30" s="704"/>
      <c r="BK30" s="704"/>
      <c r="BL30" s="704"/>
      <c r="BM30" s="705">
        <v>96.3</v>
      </c>
      <c r="BN30" s="704"/>
      <c r="BO30" s="704"/>
      <c r="BP30" s="704"/>
      <c r="BQ30" s="706"/>
      <c r="BR30" s="703">
        <v>99.5</v>
      </c>
      <c r="BS30" s="704"/>
      <c r="BT30" s="704"/>
      <c r="BU30" s="704"/>
      <c r="BV30" s="704"/>
      <c r="BW30" s="704"/>
      <c r="BX30" s="705">
        <v>95.8</v>
      </c>
      <c r="BY30" s="704"/>
      <c r="BZ30" s="704"/>
      <c r="CA30" s="704"/>
      <c r="CB30" s="706"/>
      <c r="CD30" s="709"/>
      <c r="CE30" s="710"/>
      <c r="CF30" s="667" t="s">
        <v>316</v>
      </c>
      <c r="CG30" s="664"/>
      <c r="CH30" s="664"/>
      <c r="CI30" s="664"/>
      <c r="CJ30" s="664"/>
      <c r="CK30" s="664"/>
      <c r="CL30" s="664"/>
      <c r="CM30" s="664"/>
      <c r="CN30" s="664"/>
      <c r="CO30" s="664"/>
      <c r="CP30" s="664"/>
      <c r="CQ30" s="665"/>
      <c r="CR30" s="629">
        <v>387130</v>
      </c>
      <c r="CS30" s="630"/>
      <c r="CT30" s="630"/>
      <c r="CU30" s="630"/>
      <c r="CV30" s="630"/>
      <c r="CW30" s="630"/>
      <c r="CX30" s="630"/>
      <c r="CY30" s="631"/>
      <c r="CZ30" s="632">
        <v>10.8</v>
      </c>
      <c r="DA30" s="657"/>
      <c r="DB30" s="657"/>
      <c r="DC30" s="658"/>
      <c r="DD30" s="617">
        <v>381756</v>
      </c>
      <c r="DE30" s="630"/>
      <c r="DF30" s="630"/>
      <c r="DG30" s="630"/>
      <c r="DH30" s="630"/>
      <c r="DI30" s="630"/>
      <c r="DJ30" s="630"/>
      <c r="DK30" s="631"/>
      <c r="DL30" s="617">
        <v>381756</v>
      </c>
      <c r="DM30" s="630"/>
      <c r="DN30" s="630"/>
      <c r="DO30" s="630"/>
      <c r="DP30" s="630"/>
      <c r="DQ30" s="630"/>
      <c r="DR30" s="630"/>
      <c r="DS30" s="630"/>
      <c r="DT30" s="630"/>
      <c r="DU30" s="630"/>
      <c r="DV30" s="631"/>
      <c r="DW30" s="632">
        <v>16.3</v>
      </c>
      <c r="DX30" s="657"/>
      <c r="DY30" s="657"/>
      <c r="DZ30" s="657"/>
      <c r="EA30" s="657"/>
      <c r="EB30" s="657"/>
      <c r="EC30" s="659"/>
    </row>
    <row r="31" spans="2:133" ht="11.25" customHeight="1" x14ac:dyDescent="0.15">
      <c r="B31" s="626" t="s">
        <v>317</v>
      </c>
      <c r="C31" s="627"/>
      <c r="D31" s="627"/>
      <c r="E31" s="627"/>
      <c r="F31" s="627"/>
      <c r="G31" s="627"/>
      <c r="H31" s="627"/>
      <c r="I31" s="627"/>
      <c r="J31" s="627"/>
      <c r="K31" s="627"/>
      <c r="L31" s="627"/>
      <c r="M31" s="627"/>
      <c r="N31" s="627"/>
      <c r="O31" s="627"/>
      <c r="P31" s="627"/>
      <c r="Q31" s="628"/>
      <c r="R31" s="629">
        <v>15160</v>
      </c>
      <c r="S31" s="630"/>
      <c r="T31" s="630"/>
      <c r="U31" s="630"/>
      <c r="V31" s="630"/>
      <c r="W31" s="630"/>
      <c r="X31" s="630"/>
      <c r="Y31" s="631"/>
      <c r="Z31" s="685">
        <v>0.4</v>
      </c>
      <c r="AA31" s="685"/>
      <c r="AB31" s="685"/>
      <c r="AC31" s="685"/>
      <c r="AD31" s="686" t="s">
        <v>129</v>
      </c>
      <c r="AE31" s="686"/>
      <c r="AF31" s="686"/>
      <c r="AG31" s="686"/>
      <c r="AH31" s="686"/>
      <c r="AI31" s="686"/>
      <c r="AJ31" s="686"/>
      <c r="AK31" s="686"/>
      <c r="AL31" s="632" t="s">
        <v>129</v>
      </c>
      <c r="AM31" s="633"/>
      <c r="AN31" s="633"/>
      <c r="AO31" s="687"/>
      <c r="AP31" s="715"/>
      <c r="AQ31" s="716"/>
      <c r="AR31" s="716"/>
      <c r="AS31" s="716"/>
      <c r="AT31" s="720"/>
      <c r="AU31" s="229" t="s">
        <v>318</v>
      </c>
      <c r="AV31" s="229"/>
      <c r="AW31" s="229"/>
      <c r="AX31" s="626" t="s">
        <v>319</v>
      </c>
      <c r="AY31" s="627"/>
      <c r="AZ31" s="627"/>
      <c r="BA31" s="627"/>
      <c r="BB31" s="627"/>
      <c r="BC31" s="627"/>
      <c r="BD31" s="627"/>
      <c r="BE31" s="627"/>
      <c r="BF31" s="628"/>
      <c r="BG31" s="701">
        <v>99.4</v>
      </c>
      <c r="BH31" s="618"/>
      <c r="BI31" s="618"/>
      <c r="BJ31" s="618"/>
      <c r="BK31" s="618"/>
      <c r="BL31" s="618"/>
      <c r="BM31" s="633">
        <v>97.1</v>
      </c>
      <c r="BN31" s="702"/>
      <c r="BO31" s="702"/>
      <c r="BP31" s="702"/>
      <c r="BQ31" s="663"/>
      <c r="BR31" s="701">
        <v>99.4</v>
      </c>
      <c r="BS31" s="618"/>
      <c r="BT31" s="618"/>
      <c r="BU31" s="618"/>
      <c r="BV31" s="618"/>
      <c r="BW31" s="618"/>
      <c r="BX31" s="633">
        <v>96.3</v>
      </c>
      <c r="BY31" s="702"/>
      <c r="BZ31" s="702"/>
      <c r="CA31" s="702"/>
      <c r="CB31" s="663"/>
      <c r="CD31" s="709"/>
      <c r="CE31" s="710"/>
      <c r="CF31" s="667" t="s">
        <v>320</v>
      </c>
      <c r="CG31" s="664"/>
      <c r="CH31" s="664"/>
      <c r="CI31" s="664"/>
      <c r="CJ31" s="664"/>
      <c r="CK31" s="664"/>
      <c r="CL31" s="664"/>
      <c r="CM31" s="664"/>
      <c r="CN31" s="664"/>
      <c r="CO31" s="664"/>
      <c r="CP31" s="664"/>
      <c r="CQ31" s="665"/>
      <c r="CR31" s="629">
        <v>22654</v>
      </c>
      <c r="CS31" s="618"/>
      <c r="CT31" s="618"/>
      <c r="CU31" s="618"/>
      <c r="CV31" s="618"/>
      <c r="CW31" s="618"/>
      <c r="CX31" s="618"/>
      <c r="CY31" s="619"/>
      <c r="CZ31" s="632">
        <v>0.6</v>
      </c>
      <c r="DA31" s="657"/>
      <c r="DB31" s="657"/>
      <c r="DC31" s="658"/>
      <c r="DD31" s="617">
        <v>22111</v>
      </c>
      <c r="DE31" s="618"/>
      <c r="DF31" s="618"/>
      <c r="DG31" s="618"/>
      <c r="DH31" s="618"/>
      <c r="DI31" s="618"/>
      <c r="DJ31" s="618"/>
      <c r="DK31" s="619"/>
      <c r="DL31" s="617">
        <v>22111</v>
      </c>
      <c r="DM31" s="618"/>
      <c r="DN31" s="618"/>
      <c r="DO31" s="618"/>
      <c r="DP31" s="618"/>
      <c r="DQ31" s="618"/>
      <c r="DR31" s="618"/>
      <c r="DS31" s="618"/>
      <c r="DT31" s="618"/>
      <c r="DU31" s="618"/>
      <c r="DV31" s="619"/>
      <c r="DW31" s="632">
        <v>0.9</v>
      </c>
      <c r="DX31" s="657"/>
      <c r="DY31" s="657"/>
      <c r="DZ31" s="657"/>
      <c r="EA31" s="657"/>
      <c r="EB31" s="657"/>
      <c r="EC31" s="659"/>
    </row>
    <row r="32" spans="2:133" ht="11.25" customHeight="1" x14ac:dyDescent="0.15">
      <c r="B32" s="626" t="s">
        <v>321</v>
      </c>
      <c r="C32" s="627"/>
      <c r="D32" s="627"/>
      <c r="E32" s="627"/>
      <c r="F32" s="627"/>
      <c r="G32" s="627"/>
      <c r="H32" s="627"/>
      <c r="I32" s="627"/>
      <c r="J32" s="627"/>
      <c r="K32" s="627"/>
      <c r="L32" s="627"/>
      <c r="M32" s="627"/>
      <c r="N32" s="627"/>
      <c r="O32" s="627"/>
      <c r="P32" s="627"/>
      <c r="Q32" s="628"/>
      <c r="R32" s="629">
        <v>234871</v>
      </c>
      <c r="S32" s="630"/>
      <c r="T32" s="630"/>
      <c r="U32" s="630"/>
      <c r="V32" s="630"/>
      <c r="W32" s="630"/>
      <c r="X32" s="630"/>
      <c r="Y32" s="631"/>
      <c r="Z32" s="685">
        <v>6.3</v>
      </c>
      <c r="AA32" s="685"/>
      <c r="AB32" s="685"/>
      <c r="AC32" s="685"/>
      <c r="AD32" s="686" t="s">
        <v>129</v>
      </c>
      <c r="AE32" s="686"/>
      <c r="AF32" s="686"/>
      <c r="AG32" s="686"/>
      <c r="AH32" s="686"/>
      <c r="AI32" s="686"/>
      <c r="AJ32" s="686"/>
      <c r="AK32" s="686"/>
      <c r="AL32" s="632" t="s">
        <v>129</v>
      </c>
      <c r="AM32" s="633"/>
      <c r="AN32" s="633"/>
      <c r="AO32" s="687"/>
      <c r="AP32" s="717"/>
      <c r="AQ32" s="718"/>
      <c r="AR32" s="718"/>
      <c r="AS32" s="718"/>
      <c r="AT32" s="721"/>
      <c r="AU32" s="231"/>
      <c r="AV32" s="231"/>
      <c r="AW32" s="231"/>
      <c r="AX32" s="635" t="s">
        <v>322</v>
      </c>
      <c r="AY32" s="636"/>
      <c r="AZ32" s="636"/>
      <c r="BA32" s="636"/>
      <c r="BB32" s="636"/>
      <c r="BC32" s="636"/>
      <c r="BD32" s="636"/>
      <c r="BE32" s="636"/>
      <c r="BF32" s="637"/>
      <c r="BG32" s="700">
        <v>99.5</v>
      </c>
      <c r="BH32" s="639"/>
      <c r="BI32" s="639"/>
      <c r="BJ32" s="639"/>
      <c r="BK32" s="639"/>
      <c r="BL32" s="639"/>
      <c r="BM32" s="683">
        <v>95.2</v>
      </c>
      <c r="BN32" s="639"/>
      <c r="BO32" s="639"/>
      <c r="BP32" s="639"/>
      <c r="BQ32" s="676"/>
      <c r="BR32" s="700">
        <v>99.5</v>
      </c>
      <c r="BS32" s="639"/>
      <c r="BT32" s="639"/>
      <c r="BU32" s="639"/>
      <c r="BV32" s="639"/>
      <c r="BW32" s="639"/>
      <c r="BX32" s="683">
        <v>95.1</v>
      </c>
      <c r="BY32" s="639"/>
      <c r="BZ32" s="639"/>
      <c r="CA32" s="639"/>
      <c r="CB32" s="676"/>
      <c r="CD32" s="711"/>
      <c r="CE32" s="712"/>
      <c r="CF32" s="667" t="s">
        <v>323</v>
      </c>
      <c r="CG32" s="664"/>
      <c r="CH32" s="664"/>
      <c r="CI32" s="664"/>
      <c r="CJ32" s="664"/>
      <c r="CK32" s="664"/>
      <c r="CL32" s="664"/>
      <c r="CM32" s="664"/>
      <c r="CN32" s="664"/>
      <c r="CO32" s="664"/>
      <c r="CP32" s="664"/>
      <c r="CQ32" s="665"/>
      <c r="CR32" s="629" t="s">
        <v>274</v>
      </c>
      <c r="CS32" s="630"/>
      <c r="CT32" s="630"/>
      <c r="CU32" s="630"/>
      <c r="CV32" s="630"/>
      <c r="CW32" s="630"/>
      <c r="CX32" s="630"/>
      <c r="CY32" s="631"/>
      <c r="CZ32" s="632" t="s">
        <v>129</v>
      </c>
      <c r="DA32" s="657"/>
      <c r="DB32" s="657"/>
      <c r="DC32" s="658"/>
      <c r="DD32" s="617" t="s">
        <v>129</v>
      </c>
      <c r="DE32" s="630"/>
      <c r="DF32" s="630"/>
      <c r="DG32" s="630"/>
      <c r="DH32" s="630"/>
      <c r="DI32" s="630"/>
      <c r="DJ32" s="630"/>
      <c r="DK32" s="631"/>
      <c r="DL32" s="617" t="s">
        <v>129</v>
      </c>
      <c r="DM32" s="630"/>
      <c r="DN32" s="630"/>
      <c r="DO32" s="630"/>
      <c r="DP32" s="630"/>
      <c r="DQ32" s="630"/>
      <c r="DR32" s="630"/>
      <c r="DS32" s="630"/>
      <c r="DT32" s="630"/>
      <c r="DU32" s="630"/>
      <c r="DV32" s="631"/>
      <c r="DW32" s="632" t="s">
        <v>243</v>
      </c>
      <c r="DX32" s="657"/>
      <c r="DY32" s="657"/>
      <c r="DZ32" s="657"/>
      <c r="EA32" s="657"/>
      <c r="EB32" s="657"/>
      <c r="EC32" s="659"/>
    </row>
    <row r="33" spans="2:133" ht="11.25" customHeight="1" x14ac:dyDescent="0.15">
      <c r="B33" s="626" t="s">
        <v>324</v>
      </c>
      <c r="C33" s="627"/>
      <c r="D33" s="627"/>
      <c r="E33" s="627"/>
      <c r="F33" s="627"/>
      <c r="G33" s="627"/>
      <c r="H33" s="627"/>
      <c r="I33" s="627"/>
      <c r="J33" s="627"/>
      <c r="K33" s="627"/>
      <c r="L33" s="627"/>
      <c r="M33" s="627"/>
      <c r="N33" s="627"/>
      <c r="O33" s="627"/>
      <c r="P33" s="627"/>
      <c r="Q33" s="628"/>
      <c r="R33" s="629">
        <v>100554</v>
      </c>
      <c r="S33" s="630"/>
      <c r="T33" s="630"/>
      <c r="U33" s="630"/>
      <c r="V33" s="630"/>
      <c r="W33" s="630"/>
      <c r="X33" s="630"/>
      <c r="Y33" s="631"/>
      <c r="Z33" s="685">
        <v>2.7</v>
      </c>
      <c r="AA33" s="685"/>
      <c r="AB33" s="685"/>
      <c r="AC33" s="685"/>
      <c r="AD33" s="686" t="s">
        <v>129</v>
      </c>
      <c r="AE33" s="686"/>
      <c r="AF33" s="686"/>
      <c r="AG33" s="686"/>
      <c r="AH33" s="686"/>
      <c r="AI33" s="686"/>
      <c r="AJ33" s="686"/>
      <c r="AK33" s="686"/>
      <c r="AL33" s="632" t="s">
        <v>243</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9">
        <v>1477280</v>
      </c>
      <c r="CS33" s="618"/>
      <c r="CT33" s="618"/>
      <c r="CU33" s="618"/>
      <c r="CV33" s="618"/>
      <c r="CW33" s="618"/>
      <c r="CX33" s="618"/>
      <c r="CY33" s="619"/>
      <c r="CZ33" s="632">
        <v>41.1</v>
      </c>
      <c r="DA33" s="657"/>
      <c r="DB33" s="657"/>
      <c r="DC33" s="658"/>
      <c r="DD33" s="617">
        <v>1244618</v>
      </c>
      <c r="DE33" s="618"/>
      <c r="DF33" s="618"/>
      <c r="DG33" s="618"/>
      <c r="DH33" s="618"/>
      <c r="DI33" s="618"/>
      <c r="DJ33" s="618"/>
      <c r="DK33" s="619"/>
      <c r="DL33" s="617">
        <v>947982</v>
      </c>
      <c r="DM33" s="618"/>
      <c r="DN33" s="618"/>
      <c r="DO33" s="618"/>
      <c r="DP33" s="618"/>
      <c r="DQ33" s="618"/>
      <c r="DR33" s="618"/>
      <c r="DS33" s="618"/>
      <c r="DT33" s="618"/>
      <c r="DU33" s="618"/>
      <c r="DV33" s="619"/>
      <c r="DW33" s="632">
        <v>40.4</v>
      </c>
      <c r="DX33" s="657"/>
      <c r="DY33" s="657"/>
      <c r="DZ33" s="657"/>
      <c r="EA33" s="657"/>
      <c r="EB33" s="657"/>
      <c r="EC33" s="659"/>
    </row>
    <row r="34" spans="2:133" ht="11.25" customHeight="1" x14ac:dyDescent="0.15">
      <c r="B34" s="626" t="s">
        <v>326</v>
      </c>
      <c r="C34" s="627"/>
      <c r="D34" s="627"/>
      <c r="E34" s="627"/>
      <c r="F34" s="627"/>
      <c r="G34" s="627"/>
      <c r="H34" s="627"/>
      <c r="I34" s="627"/>
      <c r="J34" s="627"/>
      <c r="K34" s="627"/>
      <c r="L34" s="627"/>
      <c r="M34" s="627"/>
      <c r="N34" s="627"/>
      <c r="O34" s="627"/>
      <c r="P34" s="627"/>
      <c r="Q34" s="628"/>
      <c r="R34" s="629">
        <v>137812</v>
      </c>
      <c r="S34" s="630"/>
      <c r="T34" s="630"/>
      <c r="U34" s="630"/>
      <c r="V34" s="630"/>
      <c r="W34" s="630"/>
      <c r="X34" s="630"/>
      <c r="Y34" s="631"/>
      <c r="Z34" s="685">
        <v>3.7</v>
      </c>
      <c r="AA34" s="685"/>
      <c r="AB34" s="685"/>
      <c r="AC34" s="685"/>
      <c r="AD34" s="686">
        <v>2196</v>
      </c>
      <c r="AE34" s="686"/>
      <c r="AF34" s="686"/>
      <c r="AG34" s="686"/>
      <c r="AH34" s="686"/>
      <c r="AI34" s="686"/>
      <c r="AJ34" s="686"/>
      <c r="AK34" s="686"/>
      <c r="AL34" s="632">
        <v>0.1</v>
      </c>
      <c r="AM34" s="633"/>
      <c r="AN34" s="633"/>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9">
        <v>505825</v>
      </c>
      <c r="CS34" s="630"/>
      <c r="CT34" s="630"/>
      <c r="CU34" s="630"/>
      <c r="CV34" s="630"/>
      <c r="CW34" s="630"/>
      <c r="CX34" s="630"/>
      <c r="CY34" s="631"/>
      <c r="CZ34" s="632">
        <v>14.1</v>
      </c>
      <c r="DA34" s="657"/>
      <c r="DB34" s="657"/>
      <c r="DC34" s="658"/>
      <c r="DD34" s="617">
        <v>389682</v>
      </c>
      <c r="DE34" s="630"/>
      <c r="DF34" s="630"/>
      <c r="DG34" s="630"/>
      <c r="DH34" s="630"/>
      <c r="DI34" s="630"/>
      <c r="DJ34" s="630"/>
      <c r="DK34" s="631"/>
      <c r="DL34" s="617">
        <v>283137</v>
      </c>
      <c r="DM34" s="630"/>
      <c r="DN34" s="630"/>
      <c r="DO34" s="630"/>
      <c r="DP34" s="630"/>
      <c r="DQ34" s="630"/>
      <c r="DR34" s="630"/>
      <c r="DS34" s="630"/>
      <c r="DT34" s="630"/>
      <c r="DU34" s="630"/>
      <c r="DV34" s="631"/>
      <c r="DW34" s="632">
        <v>12.1</v>
      </c>
      <c r="DX34" s="657"/>
      <c r="DY34" s="657"/>
      <c r="DZ34" s="657"/>
      <c r="EA34" s="657"/>
      <c r="EB34" s="657"/>
      <c r="EC34" s="659"/>
    </row>
    <row r="35" spans="2:133" ht="11.25" customHeight="1" x14ac:dyDescent="0.15">
      <c r="B35" s="626" t="s">
        <v>330</v>
      </c>
      <c r="C35" s="627"/>
      <c r="D35" s="627"/>
      <c r="E35" s="627"/>
      <c r="F35" s="627"/>
      <c r="G35" s="627"/>
      <c r="H35" s="627"/>
      <c r="I35" s="627"/>
      <c r="J35" s="627"/>
      <c r="K35" s="627"/>
      <c r="L35" s="627"/>
      <c r="M35" s="627"/>
      <c r="N35" s="627"/>
      <c r="O35" s="627"/>
      <c r="P35" s="627"/>
      <c r="Q35" s="628"/>
      <c r="R35" s="629">
        <v>294300</v>
      </c>
      <c r="S35" s="630"/>
      <c r="T35" s="630"/>
      <c r="U35" s="630"/>
      <c r="V35" s="630"/>
      <c r="W35" s="630"/>
      <c r="X35" s="630"/>
      <c r="Y35" s="631"/>
      <c r="Z35" s="685">
        <v>7.9</v>
      </c>
      <c r="AA35" s="685"/>
      <c r="AB35" s="685"/>
      <c r="AC35" s="685"/>
      <c r="AD35" s="686" t="s">
        <v>129</v>
      </c>
      <c r="AE35" s="686"/>
      <c r="AF35" s="686"/>
      <c r="AG35" s="686"/>
      <c r="AH35" s="686"/>
      <c r="AI35" s="686"/>
      <c r="AJ35" s="686"/>
      <c r="AK35" s="686"/>
      <c r="AL35" s="632" t="s">
        <v>129</v>
      </c>
      <c r="AM35" s="633"/>
      <c r="AN35" s="633"/>
      <c r="AO35" s="687"/>
      <c r="AP35" s="234"/>
      <c r="AQ35" s="691" t="s">
        <v>331</v>
      </c>
      <c r="AR35" s="692"/>
      <c r="AS35" s="692"/>
      <c r="AT35" s="692"/>
      <c r="AU35" s="692"/>
      <c r="AV35" s="692"/>
      <c r="AW35" s="692"/>
      <c r="AX35" s="692"/>
      <c r="AY35" s="693"/>
      <c r="AZ35" s="688">
        <v>426748</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20120</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9">
        <v>33272</v>
      </c>
      <c r="CS35" s="618"/>
      <c r="CT35" s="618"/>
      <c r="CU35" s="618"/>
      <c r="CV35" s="618"/>
      <c r="CW35" s="618"/>
      <c r="CX35" s="618"/>
      <c r="CY35" s="619"/>
      <c r="CZ35" s="632">
        <v>0.9</v>
      </c>
      <c r="DA35" s="657"/>
      <c r="DB35" s="657"/>
      <c r="DC35" s="658"/>
      <c r="DD35" s="617">
        <v>27796</v>
      </c>
      <c r="DE35" s="618"/>
      <c r="DF35" s="618"/>
      <c r="DG35" s="618"/>
      <c r="DH35" s="618"/>
      <c r="DI35" s="618"/>
      <c r="DJ35" s="618"/>
      <c r="DK35" s="619"/>
      <c r="DL35" s="617">
        <v>21241</v>
      </c>
      <c r="DM35" s="618"/>
      <c r="DN35" s="618"/>
      <c r="DO35" s="618"/>
      <c r="DP35" s="618"/>
      <c r="DQ35" s="618"/>
      <c r="DR35" s="618"/>
      <c r="DS35" s="618"/>
      <c r="DT35" s="618"/>
      <c r="DU35" s="618"/>
      <c r="DV35" s="619"/>
      <c r="DW35" s="632">
        <v>0.9</v>
      </c>
      <c r="DX35" s="657"/>
      <c r="DY35" s="657"/>
      <c r="DZ35" s="657"/>
      <c r="EA35" s="657"/>
      <c r="EB35" s="657"/>
      <c r="EC35" s="659"/>
    </row>
    <row r="36" spans="2:133" ht="11.25" customHeight="1" x14ac:dyDescent="0.15">
      <c r="B36" s="626" t="s">
        <v>334</v>
      </c>
      <c r="C36" s="627"/>
      <c r="D36" s="627"/>
      <c r="E36" s="627"/>
      <c r="F36" s="627"/>
      <c r="G36" s="627"/>
      <c r="H36" s="627"/>
      <c r="I36" s="627"/>
      <c r="J36" s="627"/>
      <c r="K36" s="627"/>
      <c r="L36" s="627"/>
      <c r="M36" s="627"/>
      <c r="N36" s="627"/>
      <c r="O36" s="627"/>
      <c r="P36" s="627"/>
      <c r="Q36" s="628"/>
      <c r="R36" s="629" t="s">
        <v>243</v>
      </c>
      <c r="S36" s="630"/>
      <c r="T36" s="630"/>
      <c r="U36" s="630"/>
      <c r="V36" s="630"/>
      <c r="W36" s="630"/>
      <c r="X36" s="630"/>
      <c r="Y36" s="631"/>
      <c r="Z36" s="685" t="s">
        <v>129</v>
      </c>
      <c r="AA36" s="685"/>
      <c r="AB36" s="685"/>
      <c r="AC36" s="685"/>
      <c r="AD36" s="686" t="s">
        <v>243</v>
      </c>
      <c r="AE36" s="686"/>
      <c r="AF36" s="686"/>
      <c r="AG36" s="686"/>
      <c r="AH36" s="686"/>
      <c r="AI36" s="686"/>
      <c r="AJ36" s="686"/>
      <c r="AK36" s="686"/>
      <c r="AL36" s="632" t="s">
        <v>129</v>
      </c>
      <c r="AM36" s="633"/>
      <c r="AN36" s="633"/>
      <c r="AO36" s="687"/>
      <c r="AQ36" s="660" t="s">
        <v>335</v>
      </c>
      <c r="AR36" s="661"/>
      <c r="AS36" s="661"/>
      <c r="AT36" s="661"/>
      <c r="AU36" s="661"/>
      <c r="AV36" s="661"/>
      <c r="AW36" s="661"/>
      <c r="AX36" s="661"/>
      <c r="AY36" s="662"/>
      <c r="AZ36" s="629">
        <v>146656</v>
      </c>
      <c r="BA36" s="630"/>
      <c r="BB36" s="630"/>
      <c r="BC36" s="630"/>
      <c r="BD36" s="618"/>
      <c r="BE36" s="618"/>
      <c r="BF36" s="663"/>
      <c r="BG36" s="667" t="s">
        <v>336</v>
      </c>
      <c r="BH36" s="664"/>
      <c r="BI36" s="664"/>
      <c r="BJ36" s="664"/>
      <c r="BK36" s="664"/>
      <c r="BL36" s="664"/>
      <c r="BM36" s="664"/>
      <c r="BN36" s="664"/>
      <c r="BO36" s="664"/>
      <c r="BP36" s="664"/>
      <c r="BQ36" s="664"/>
      <c r="BR36" s="664"/>
      <c r="BS36" s="664"/>
      <c r="BT36" s="664"/>
      <c r="BU36" s="665"/>
      <c r="BV36" s="629">
        <v>18585</v>
      </c>
      <c r="BW36" s="630"/>
      <c r="BX36" s="630"/>
      <c r="BY36" s="630"/>
      <c r="BZ36" s="630"/>
      <c r="CA36" s="630"/>
      <c r="CB36" s="666"/>
      <c r="CD36" s="667" t="s">
        <v>337</v>
      </c>
      <c r="CE36" s="664"/>
      <c r="CF36" s="664"/>
      <c r="CG36" s="664"/>
      <c r="CH36" s="664"/>
      <c r="CI36" s="664"/>
      <c r="CJ36" s="664"/>
      <c r="CK36" s="664"/>
      <c r="CL36" s="664"/>
      <c r="CM36" s="664"/>
      <c r="CN36" s="664"/>
      <c r="CO36" s="664"/>
      <c r="CP36" s="664"/>
      <c r="CQ36" s="665"/>
      <c r="CR36" s="629">
        <v>453998</v>
      </c>
      <c r="CS36" s="630"/>
      <c r="CT36" s="630"/>
      <c r="CU36" s="630"/>
      <c r="CV36" s="630"/>
      <c r="CW36" s="630"/>
      <c r="CX36" s="630"/>
      <c r="CY36" s="631"/>
      <c r="CZ36" s="632">
        <v>12.6</v>
      </c>
      <c r="DA36" s="657"/>
      <c r="DB36" s="657"/>
      <c r="DC36" s="658"/>
      <c r="DD36" s="617">
        <v>430452</v>
      </c>
      <c r="DE36" s="630"/>
      <c r="DF36" s="630"/>
      <c r="DG36" s="630"/>
      <c r="DH36" s="630"/>
      <c r="DI36" s="630"/>
      <c r="DJ36" s="630"/>
      <c r="DK36" s="631"/>
      <c r="DL36" s="617">
        <v>325272</v>
      </c>
      <c r="DM36" s="630"/>
      <c r="DN36" s="630"/>
      <c r="DO36" s="630"/>
      <c r="DP36" s="630"/>
      <c r="DQ36" s="630"/>
      <c r="DR36" s="630"/>
      <c r="DS36" s="630"/>
      <c r="DT36" s="630"/>
      <c r="DU36" s="630"/>
      <c r="DV36" s="631"/>
      <c r="DW36" s="632">
        <v>13.9</v>
      </c>
      <c r="DX36" s="657"/>
      <c r="DY36" s="657"/>
      <c r="DZ36" s="657"/>
      <c r="EA36" s="657"/>
      <c r="EB36" s="657"/>
      <c r="EC36" s="659"/>
    </row>
    <row r="37" spans="2:133" ht="11.25" customHeight="1" x14ac:dyDescent="0.15">
      <c r="B37" s="626" t="s">
        <v>338</v>
      </c>
      <c r="C37" s="627"/>
      <c r="D37" s="627"/>
      <c r="E37" s="627"/>
      <c r="F37" s="627"/>
      <c r="G37" s="627"/>
      <c r="H37" s="627"/>
      <c r="I37" s="627"/>
      <c r="J37" s="627"/>
      <c r="K37" s="627"/>
      <c r="L37" s="627"/>
      <c r="M37" s="627"/>
      <c r="N37" s="627"/>
      <c r="O37" s="627"/>
      <c r="P37" s="627"/>
      <c r="Q37" s="628"/>
      <c r="R37" s="629" t="s">
        <v>129</v>
      </c>
      <c r="S37" s="630"/>
      <c r="T37" s="630"/>
      <c r="U37" s="630"/>
      <c r="V37" s="630"/>
      <c r="W37" s="630"/>
      <c r="X37" s="630"/>
      <c r="Y37" s="631"/>
      <c r="Z37" s="685" t="s">
        <v>129</v>
      </c>
      <c r="AA37" s="685"/>
      <c r="AB37" s="685"/>
      <c r="AC37" s="685"/>
      <c r="AD37" s="686" t="s">
        <v>129</v>
      </c>
      <c r="AE37" s="686"/>
      <c r="AF37" s="686"/>
      <c r="AG37" s="686"/>
      <c r="AH37" s="686"/>
      <c r="AI37" s="686"/>
      <c r="AJ37" s="686"/>
      <c r="AK37" s="686"/>
      <c r="AL37" s="632" t="s">
        <v>243</v>
      </c>
      <c r="AM37" s="633"/>
      <c r="AN37" s="633"/>
      <c r="AO37" s="687"/>
      <c r="AQ37" s="660" t="s">
        <v>339</v>
      </c>
      <c r="AR37" s="661"/>
      <c r="AS37" s="661"/>
      <c r="AT37" s="661"/>
      <c r="AU37" s="661"/>
      <c r="AV37" s="661"/>
      <c r="AW37" s="661"/>
      <c r="AX37" s="661"/>
      <c r="AY37" s="662"/>
      <c r="AZ37" s="629">
        <v>34333</v>
      </c>
      <c r="BA37" s="630"/>
      <c r="BB37" s="630"/>
      <c r="BC37" s="630"/>
      <c r="BD37" s="618"/>
      <c r="BE37" s="618"/>
      <c r="BF37" s="663"/>
      <c r="BG37" s="667" t="s">
        <v>340</v>
      </c>
      <c r="BH37" s="664"/>
      <c r="BI37" s="664"/>
      <c r="BJ37" s="664"/>
      <c r="BK37" s="664"/>
      <c r="BL37" s="664"/>
      <c r="BM37" s="664"/>
      <c r="BN37" s="664"/>
      <c r="BO37" s="664"/>
      <c r="BP37" s="664"/>
      <c r="BQ37" s="664"/>
      <c r="BR37" s="664"/>
      <c r="BS37" s="664"/>
      <c r="BT37" s="664"/>
      <c r="BU37" s="665"/>
      <c r="BV37" s="629">
        <v>543</v>
      </c>
      <c r="BW37" s="630"/>
      <c r="BX37" s="630"/>
      <c r="BY37" s="630"/>
      <c r="BZ37" s="630"/>
      <c r="CA37" s="630"/>
      <c r="CB37" s="666"/>
      <c r="CD37" s="667" t="s">
        <v>341</v>
      </c>
      <c r="CE37" s="664"/>
      <c r="CF37" s="664"/>
      <c r="CG37" s="664"/>
      <c r="CH37" s="664"/>
      <c r="CI37" s="664"/>
      <c r="CJ37" s="664"/>
      <c r="CK37" s="664"/>
      <c r="CL37" s="664"/>
      <c r="CM37" s="664"/>
      <c r="CN37" s="664"/>
      <c r="CO37" s="664"/>
      <c r="CP37" s="664"/>
      <c r="CQ37" s="665"/>
      <c r="CR37" s="629">
        <v>281987</v>
      </c>
      <c r="CS37" s="618"/>
      <c r="CT37" s="618"/>
      <c r="CU37" s="618"/>
      <c r="CV37" s="618"/>
      <c r="CW37" s="618"/>
      <c r="CX37" s="618"/>
      <c r="CY37" s="619"/>
      <c r="CZ37" s="632">
        <v>7.8</v>
      </c>
      <c r="DA37" s="657"/>
      <c r="DB37" s="657"/>
      <c r="DC37" s="658"/>
      <c r="DD37" s="617">
        <v>279374</v>
      </c>
      <c r="DE37" s="618"/>
      <c r="DF37" s="618"/>
      <c r="DG37" s="618"/>
      <c r="DH37" s="618"/>
      <c r="DI37" s="618"/>
      <c r="DJ37" s="618"/>
      <c r="DK37" s="619"/>
      <c r="DL37" s="617">
        <v>234125</v>
      </c>
      <c r="DM37" s="618"/>
      <c r="DN37" s="618"/>
      <c r="DO37" s="618"/>
      <c r="DP37" s="618"/>
      <c r="DQ37" s="618"/>
      <c r="DR37" s="618"/>
      <c r="DS37" s="618"/>
      <c r="DT37" s="618"/>
      <c r="DU37" s="618"/>
      <c r="DV37" s="619"/>
      <c r="DW37" s="632">
        <v>10</v>
      </c>
      <c r="DX37" s="657"/>
      <c r="DY37" s="657"/>
      <c r="DZ37" s="657"/>
      <c r="EA37" s="657"/>
      <c r="EB37" s="657"/>
      <c r="EC37" s="659"/>
    </row>
    <row r="38" spans="2:133" ht="11.25" customHeight="1" x14ac:dyDescent="0.15">
      <c r="B38" s="635" t="s">
        <v>342</v>
      </c>
      <c r="C38" s="636"/>
      <c r="D38" s="636"/>
      <c r="E38" s="636"/>
      <c r="F38" s="636"/>
      <c r="G38" s="636"/>
      <c r="H38" s="636"/>
      <c r="I38" s="636"/>
      <c r="J38" s="636"/>
      <c r="K38" s="636"/>
      <c r="L38" s="636"/>
      <c r="M38" s="636"/>
      <c r="N38" s="636"/>
      <c r="O38" s="636"/>
      <c r="P38" s="636"/>
      <c r="Q38" s="637"/>
      <c r="R38" s="638">
        <v>3738441</v>
      </c>
      <c r="S38" s="675"/>
      <c r="T38" s="675"/>
      <c r="U38" s="675"/>
      <c r="V38" s="675"/>
      <c r="W38" s="675"/>
      <c r="X38" s="675"/>
      <c r="Y38" s="680"/>
      <c r="Z38" s="681">
        <v>100</v>
      </c>
      <c r="AA38" s="681"/>
      <c r="AB38" s="681"/>
      <c r="AC38" s="681"/>
      <c r="AD38" s="682">
        <v>2347697</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9">
        <v>6720</v>
      </c>
      <c r="BA38" s="630"/>
      <c r="BB38" s="630"/>
      <c r="BC38" s="630"/>
      <c r="BD38" s="618"/>
      <c r="BE38" s="618"/>
      <c r="BF38" s="663"/>
      <c r="BG38" s="667" t="s">
        <v>344</v>
      </c>
      <c r="BH38" s="664"/>
      <c r="BI38" s="664"/>
      <c r="BJ38" s="664"/>
      <c r="BK38" s="664"/>
      <c r="BL38" s="664"/>
      <c r="BM38" s="664"/>
      <c r="BN38" s="664"/>
      <c r="BO38" s="664"/>
      <c r="BP38" s="664"/>
      <c r="BQ38" s="664"/>
      <c r="BR38" s="664"/>
      <c r="BS38" s="664"/>
      <c r="BT38" s="664"/>
      <c r="BU38" s="665"/>
      <c r="BV38" s="629">
        <v>841</v>
      </c>
      <c r="BW38" s="630"/>
      <c r="BX38" s="630"/>
      <c r="BY38" s="630"/>
      <c r="BZ38" s="630"/>
      <c r="CA38" s="630"/>
      <c r="CB38" s="666"/>
      <c r="CD38" s="667" t="s">
        <v>345</v>
      </c>
      <c r="CE38" s="664"/>
      <c r="CF38" s="664"/>
      <c r="CG38" s="664"/>
      <c r="CH38" s="664"/>
      <c r="CI38" s="664"/>
      <c r="CJ38" s="664"/>
      <c r="CK38" s="664"/>
      <c r="CL38" s="664"/>
      <c r="CM38" s="664"/>
      <c r="CN38" s="664"/>
      <c r="CO38" s="664"/>
      <c r="CP38" s="664"/>
      <c r="CQ38" s="665"/>
      <c r="CR38" s="629">
        <v>426748</v>
      </c>
      <c r="CS38" s="630"/>
      <c r="CT38" s="630"/>
      <c r="CU38" s="630"/>
      <c r="CV38" s="630"/>
      <c r="CW38" s="630"/>
      <c r="CX38" s="630"/>
      <c r="CY38" s="631"/>
      <c r="CZ38" s="632">
        <v>11.9</v>
      </c>
      <c r="DA38" s="657"/>
      <c r="DB38" s="657"/>
      <c r="DC38" s="658"/>
      <c r="DD38" s="617">
        <v>385789</v>
      </c>
      <c r="DE38" s="630"/>
      <c r="DF38" s="630"/>
      <c r="DG38" s="630"/>
      <c r="DH38" s="630"/>
      <c r="DI38" s="630"/>
      <c r="DJ38" s="630"/>
      <c r="DK38" s="631"/>
      <c r="DL38" s="617">
        <v>318332</v>
      </c>
      <c r="DM38" s="630"/>
      <c r="DN38" s="630"/>
      <c r="DO38" s="630"/>
      <c r="DP38" s="630"/>
      <c r="DQ38" s="630"/>
      <c r="DR38" s="630"/>
      <c r="DS38" s="630"/>
      <c r="DT38" s="630"/>
      <c r="DU38" s="630"/>
      <c r="DV38" s="631"/>
      <c r="DW38" s="632">
        <v>13.6</v>
      </c>
      <c r="DX38" s="657"/>
      <c r="DY38" s="657"/>
      <c r="DZ38" s="657"/>
      <c r="EA38" s="657"/>
      <c r="EB38" s="657"/>
      <c r="EC38" s="659"/>
    </row>
    <row r="39" spans="2:133" ht="11.25" customHeight="1" x14ac:dyDescent="0.15">
      <c r="AQ39" s="660" t="s">
        <v>346</v>
      </c>
      <c r="AR39" s="661"/>
      <c r="AS39" s="661"/>
      <c r="AT39" s="661"/>
      <c r="AU39" s="661"/>
      <c r="AV39" s="661"/>
      <c r="AW39" s="661"/>
      <c r="AX39" s="661"/>
      <c r="AY39" s="662"/>
      <c r="AZ39" s="629">
        <v>6602</v>
      </c>
      <c r="BA39" s="630"/>
      <c r="BB39" s="630"/>
      <c r="BC39" s="630"/>
      <c r="BD39" s="618"/>
      <c r="BE39" s="618"/>
      <c r="BF39" s="663"/>
      <c r="BG39" s="668" t="s">
        <v>347</v>
      </c>
      <c r="BH39" s="669"/>
      <c r="BI39" s="669"/>
      <c r="BJ39" s="669"/>
      <c r="BK39" s="669"/>
      <c r="BL39" s="235"/>
      <c r="BM39" s="664" t="s">
        <v>348</v>
      </c>
      <c r="BN39" s="664"/>
      <c r="BO39" s="664"/>
      <c r="BP39" s="664"/>
      <c r="BQ39" s="664"/>
      <c r="BR39" s="664"/>
      <c r="BS39" s="664"/>
      <c r="BT39" s="664"/>
      <c r="BU39" s="665"/>
      <c r="BV39" s="629">
        <v>104</v>
      </c>
      <c r="BW39" s="630"/>
      <c r="BX39" s="630"/>
      <c r="BY39" s="630"/>
      <c r="BZ39" s="630"/>
      <c r="CA39" s="630"/>
      <c r="CB39" s="666"/>
      <c r="CD39" s="667" t="s">
        <v>349</v>
      </c>
      <c r="CE39" s="664"/>
      <c r="CF39" s="664"/>
      <c r="CG39" s="664"/>
      <c r="CH39" s="664"/>
      <c r="CI39" s="664"/>
      <c r="CJ39" s="664"/>
      <c r="CK39" s="664"/>
      <c r="CL39" s="664"/>
      <c r="CM39" s="664"/>
      <c r="CN39" s="664"/>
      <c r="CO39" s="664"/>
      <c r="CP39" s="664"/>
      <c r="CQ39" s="665"/>
      <c r="CR39" s="629">
        <v>23937</v>
      </c>
      <c r="CS39" s="618"/>
      <c r="CT39" s="618"/>
      <c r="CU39" s="618"/>
      <c r="CV39" s="618"/>
      <c r="CW39" s="618"/>
      <c r="CX39" s="618"/>
      <c r="CY39" s="619"/>
      <c r="CZ39" s="632">
        <v>0.7</v>
      </c>
      <c r="DA39" s="657"/>
      <c r="DB39" s="657"/>
      <c r="DC39" s="658"/>
      <c r="DD39" s="617">
        <v>10899</v>
      </c>
      <c r="DE39" s="618"/>
      <c r="DF39" s="618"/>
      <c r="DG39" s="618"/>
      <c r="DH39" s="618"/>
      <c r="DI39" s="618"/>
      <c r="DJ39" s="618"/>
      <c r="DK39" s="619"/>
      <c r="DL39" s="617" t="s">
        <v>129</v>
      </c>
      <c r="DM39" s="618"/>
      <c r="DN39" s="618"/>
      <c r="DO39" s="618"/>
      <c r="DP39" s="618"/>
      <c r="DQ39" s="618"/>
      <c r="DR39" s="618"/>
      <c r="DS39" s="618"/>
      <c r="DT39" s="618"/>
      <c r="DU39" s="618"/>
      <c r="DV39" s="619"/>
      <c r="DW39" s="632" t="s">
        <v>129</v>
      </c>
      <c r="DX39" s="657"/>
      <c r="DY39" s="657"/>
      <c r="DZ39" s="657"/>
      <c r="EA39" s="657"/>
      <c r="EB39" s="657"/>
      <c r="EC39" s="659"/>
    </row>
    <row r="40" spans="2:133" ht="11.25" customHeight="1" x14ac:dyDescent="0.15">
      <c r="AQ40" s="660" t="s">
        <v>350</v>
      </c>
      <c r="AR40" s="661"/>
      <c r="AS40" s="661"/>
      <c r="AT40" s="661"/>
      <c r="AU40" s="661"/>
      <c r="AV40" s="661"/>
      <c r="AW40" s="661"/>
      <c r="AX40" s="661"/>
      <c r="AY40" s="662"/>
      <c r="AZ40" s="629">
        <v>31091</v>
      </c>
      <c r="BA40" s="630"/>
      <c r="BB40" s="630"/>
      <c r="BC40" s="630"/>
      <c r="BD40" s="618"/>
      <c r="BE40" s="618"/>
      <c r="BF40" s="663"/>
      <c r="BG40" s="668"/>
      <c r="BH40" s="669"/>
      <c r="BI40" s="669"/>
      <c r="BJ40" s="669"/>
      <c r="BK40" s="669"/>
      <c r="BL40" s="235"/>
      <c r="BM40" s="664" t="s">
        <v>351</v>
      </c>
      <c r="BN40" s="664"/>
      <c r="BO40" s="664"/>
      <c r="BP40" s="664"/>
      <c r="BQ40" s="664"/>
      <c r="BR40" s="664"/>
      <c r="BS40" s="664"/>
      <c r="BT40" s="664"/>
      <c r="BU40" s="665"/>
      <c r="BV40" s="629" t="s">
        <v>129</v>
      </c>
      <c r="BW40" s="630"/>
      <c r="BX40" s="630"/>
      <c r="BY40" s="630"/>
      <c r="BZ40" s="630"/>
      <c r="CA40" s="630"/>
      <c r="CB40" s="666"/>
      <c r="CD40" s="667" t="s">
        <v>352</v>
      </c>
      <c r="CE40" s="664"/>
      <c r="CF40" s="664"/>
      <c r="CG40" s="664"/>
      <c r="CH40" s="664"/>
      <c r="CI40" s="664"/>
      <c r="CJ40" s="664"/>
      <c r="CK40" s="664"/>
      <c r="CL40" s="664"/>
      <c r="CM40" s="664"/>
      <c r="CN40" s="664"/>
      <c r="CO40" s="664"/>
      <c r="CP40" s="664"/>
      <c r="CQ40" s="665"/>
      <c r="CR40" s="629">
        <v>33500</v>
      </c>
      <c r="CS40" s="630"/>
      <c r="CT40" s="630"/>
      <c r="CU40" s="630"/>
      <c r="CV40" s="630"/>
      <c r="CW40" s="630"/>
      <c r="CX40" s="630"/>
      <c r="CY40" s="631"/>
      <c r="CZ40" s="632">
        <v>0.9</v>
      </c>
      <c r="DA40" s="657"/>
      <c r="DB40" s="657"/>
      <c r="DC40" s="658"/>
      <c r="DD40" s="617" t="s">
        <v>274</v>
      </c>
      <c r="DE40" s="630"/>
      <c r="DF40" s="630"/>
      <c r="DG40" s="630"/>
      <c r="DH40" s="630"/>
      <c r="DI40" s="630"/>
      <c r="DJ40" s="630"/>
      <c r="DK40" s="631"/>
      <c r="DL40" s="617" t="s">
        <v>129</v>
      </c>
      <c r="DM40" s="630"/>
      <c r="DN40" s="630"/>
      <c r="DO40" s="630"/>
      <c r="DP40" s="630"/>
      <c r="DQ40" s="630"/>
      <c r="DR40" s="630"/>
      <c r="DS40" s="630"/>
      <c r="DT40" s="630"/>
      <c r="DU40" s="630"/>
      <c r="DV40" s="631"/>
      <c r="DW40" s="632" t="s">
        <v>243</v>
      </c>
      <c r="DX40" s="657"/>
      <c r="DY40" s="657"/>
      <c r="DZ40" s="657"/>
      <c r="EA40" s="657"/>
      <c r="EB40" s="657"/>
      <c r="EC40" s="659"/>
    </row>
    <row r="41" spans="2:133" ht="11.25" customHeight="1" x14ac:dyDescent="0.15">
      <c r="AQ41" s="672" t="s">
        <v>353</v>
      </c>
      <c r="AR41" s="673"/>
      <c r="AS41" s="673"/>
      <c r="AT41" s="673"/>
      <c r="AU41" s="673"/>
      <c r="AV41" s="673"/>
      <c r="AW41" s="673"/>
      <c r="AX41" s="673"/>
      <c r="AY41" s="674"/>
      <c r="AZ41" s="638">
        <v>201346</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316</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9" t="s">
        <v>129</v>
      </c>
      <c r="CS41" s="618"/>
      <c r="CT41" s="618"/>
      <c r="CU41" s="618"/>
      <c r="CV41" s="618"/>
      <c r="CW41" s="618"/>
      <c r="CX41" s="618"/>
      <c r="CY41" s="619"/>
      <c r="CZ41" s="632" t="s">
        <v>129</v>
      </c>
      <c r="DA41" s="657"/>
      <c r="DB41" s="657"/>
      <c r="DC41" s="658"/>
      <c r="DD41" s="617" t="s">
        <v>274</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357</v>
      </c>
      <c r="CE42" s="627"/>
      <c r="CF42" s="627"/>
      <c r="CG42" s="627"/>
      <c r="CH42" s="627"/>
      <c r="CI42" s="627"/>
      <c r="CJ42" s="627"/>
      <c r="CK42" s="627"/>
      <c r="CL42" s="627"/>
      <c r="CM42" s="627"/>
      <c r="CN42" s="627"/>
      <c r="CO42" s="627"/>
      <c r="CP42" s="627"/>
      <c r="CQ42" s="628"/>
      <c r="CR42" s="629">
        <v>773596</v>
      </c>
      <c r="CS42" s="630"/>
      <c r="CT42" s="630"/>
      <c r="CU42" s="630"/>
      <c r="CV42" s="630"/>
      <c r="CW42" s="630"/>
      <c r="CX42" s="630"/>
      <c r="CY42" s="631"/>
      <c r="CZ42" s="632">
        <v>21.5</v>
      </c>
      <c r="DA42" s="633"/>
      <c r="DB42" s="633"/>
      <c r="DC42" s="634"/>
      <c r="DD42" s="617">
        <v>264383</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359</v>
      </c>
      <c r="CE43" s="627"/>
      <c r="CF43" s="627"/>
      <c r="CG43" s="627"/>
      <c r="CH43" s="627"/>
      <c r="CI43" s="627"/>
      <c r="CJ43" s="627"/>
      <c r="CK43" s="627"/>
      <c r="CL43" s="627"/>
      <c r="CM43" s="627"/>
      <c r="CN43" s="627"/>
      <c r="CO43" s="627"/>
      <c r="CP43" s="627"/>
      <c r="CQ43" s="628"/>
      <c r="CR43" s="629">
        <v>11662</v>
      </c>
      <c r="CS43" s="618"/>
      <c r="CT43" s="618"/>
      <c r="CU43" s="618"/>
      <c r="CV43" s="618"/>
      <c r="CW43" s="618"/>
      <c r="CX43" s="618"/>
      <c r="CY43" s="619"/>
      <c r="CZ43" s="632">
        <v>0.3</v>
      </c>
      <c r="DA43" s="657"/>
      <c r="DB43" s="657"/>
      <c r="DC43" s="658"/>
      <c r="DD43" s="617">
        <v>11662</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360</v>
      </c>
      <c r="CD44" s="651" t="s">
        <v>311</v>
      </c>
      <c r="CE44" s="652"/>
      <c r="CF44" s="626" t="s">
        <v>361</v>
      </c>
      <c r="CG44" s="627"/>
      <c r="CH44" s="627"/>
      <c r="CI44" s="627"/>
      <c r="CJ44" s="627"/>
      <c r="CK44" s="627"/>
      <c r="CL44" s="627"/>
      <c r="CM44" s="627"/>
      <c r="CN44" s="627"/>
      <c r="CO44" s="627"/>
      <c r="CP44" s="627"/>
      <c r="CQ44" s="628"/>
      <c r="CR44" s="629">
        <v>693579</v>
      </c>
      <c r="CS44" s="630"/>
      <c r="CT44" s="630"/>
      <c r="CU44" s="630"/>
      <c r="CV44" s="630"/>
      <c r="CW44" s="630"/>
      <c r="CX44" s="630"/>
      <c r="CY44" s="631"/>
      <c r="CZ44" s="632">
        <v>19.3</v>
      </c>
      <c r="DA44" s="633"/>
      <c r="DB44" s="633"/>
      <c r="DC44" s="634"/>
      <c r="DD44" s="617">
        <v>207767</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362</v>
      </c>
      <c r="CG45" s="627"/>
      <c r="CH45" s="627"/>
      <c r="CI45" s="627"/>
      <c r="CJ45" s="627"/>
      <c r="CK45" s="627"/>
      <c r="CL45" s="627"/>
      <c r="CM45" s="627"/>
      <c r="CN45" s="627"/>
      <c r="CO45" s="627"/>
      <c r="CP45" s="627"/>
      <c r="CQ45" s="628"/>
      <c r="CR45" s="629">
        <v>198963</v>
      </c>
      <c r="CS45" s="618"/>
      <c r="CT45" s="618"/>
      <c r="CU45" s="618"/>
      <c r="CV45" s="618"/>
      <c r="CW45" s="618"/>
      <c r="CX45" s="618"/>
      <c r="CY45" s="619"/>
      <c r="CZ45" s="632">
        <v>5.5</v>
      </c>
      <c r="DA45" s="657"/>
      <c r="DB45" s="657"/>
      <c r="DC45" s="658"/>
      <c r="DD45" s="617">
        <v>28703</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363</v>
      </c>
      <c r="CG46" s="627"/>
      <c r="CH46" s="627"/>
      <c r="CI46" s="627"/>
      <c r="CJ46" s="627"/>
      <c r="CK46" s="627"/>
      <c r="CL46" s="627"/>
      <c r="CM46" s="627"/>
      <c r="CN46" s="627"/>
      <c r="CO46" s="627"/>
      <c r="CP46" s="627"/>
      <c r="CQ46" s="628"/>
      <c r="CR46" s="629">
        <v>494616</v>
      </c>
      <c r="CS46" s="630"/>
      <c r="CT46" s="630"/>
      <c r="CU46" s="630"/>
      <c r="CV46" s="630"/>
      <c r="CW46" s="630"/>
      <c r="CX46" s="630"/>
      <c r="CY46" s="631"/>
      <c r="CZ46" s="632">
        <v>13.7</v>
      </c>
      <c r="DA46" s="633"/>
      <c r="DB46" s="633"/>
      <c r="DC46" s="634"/>
      <c r="DD46" s="617">
        <v>179064</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364</v>
      </c>
      <c r="CG47" s="627"/>
      <c r="CH47" s="627"/>
      <c r="CI47" s="627"/>
      <c r="CJ47" s="627"/>
      <c r="CK47" s="627"/>
      <c r="CL47" s="627"/>
      <c r="CM47" s="627"/>
      <c r="CN47" s="627"/>
      <c r="CO47" s="627"/>
      <c r="CP47" s="627"/>
      <c r="CQ47" s="628"/>
      <c r="CR47" s="629">
        <v>80017</v>
      </c>
      <c r="CS47" s="618"/>
      <c r="CT47" s="618"/>
      <c r="CU47" s="618"/>
      <c r="CV47" s="618"/>
      <c r="CW47" s="618"/>
      <c r="CX47" s="618"/>
      <c r="CY47" s="619"/>
      <c r="CZ47" s="632">
        <v>2.2000000000000002</v>
      </c>
      <c r="DA47" s="657"/>
      <c r="DB47" s="657"/>
      <c r="DC47" s="658"/>
      <c r="DD47" s="617">
        <v>56616</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365</v>
      </c>
      <c r="CG48" s="627"/>
      <c r="CH48" s="627"/>
      <c r="CI48" s="627"/>
      <c r="CJ48" s="627"/>
      <c r="CK48" s="627"/>
      <c r="CL48" s="627"/>
      <c r="CM48" s="627"/>
      <c r="CN48" s="627"/>
      <c r="CO48" s="627"/>
      <c r="CP48" s="627"/>
      <c r="CQ48" s="628"/>
      <c r="CR48" s="629" t="s">
        <v>243</v>
      </c>
      <c r="CS48" s="630"/>
      <c r="CT48" s="630"/>
      <c r="CU48" s="630"/>
      <c r="CV48" s="630"/>
      <c r="CW48" s="630"/>
      <c r="CX48" s="630"/>
      <c r="CY48" s="631"/>
      <c r="CZ48" s="632" t="s">
        <v>243</v>
      </c>
      <c r="DA48" s="633"/>
      <c r="DB48" s="633"/>
      <c r="DC48" s="634"/>
      <c r="DD48" s="617" t="s">
        <v>129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366</v>
      </c>
      <c r="CE49" s="636"/>
      <c r="CF49" s="636"/>
      <c r="CG49" s="636"/>
      <c r="CH49" s="636"/>
      <c r="CI49" s="636"/>
      <c r="CJ49" s="636"/>
      <c r="CK49" s="636"/>
      <c r="CL49" s="636"/>
      <c r="CM49" s="636"/>
      <c r="CN49" s="636"/>
      <c r="CO49" s="636"/>
      <c r="CP49" s="636"/>
      <c r="CQ49" s="637"/>
      <c r="CR49" s="638">
        <v>3598632</v>
      </c>
      <c r="CS49" s="639"/>
      <c r="CT49" s="639"/>
      <c r="CU49" s="639"/>
      <c r="CV49" s="639"/>
      <c r="CW49" s="639"/>
      <c r="CX49" s="639"/>
      <c r="CY49" s="640"/>
      <c r="CZ49" s="641">
        <v>100</v>
      </c>
      <c r="DA49" s="642"/>
      <c r="DB49" s="642"/>
      <c r="DC49" s="643"/>
      <c r="DD49" s="644">
        <v>2613756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I4LAPXm40TX7kqJ7jj74fHTvzkGH6AReMJ6LwuF+QLbJuC+ita9O0RE5ncoNieQw6gh2WFIp6RLy1hBNodZ+lw==" saltValue="3cZlHMLgLQQ1qXl/9sn6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368</v>
      </c>
      <c r="DK2" s="1162"/>
      <c r="DL2" s="1162"/>
      <c r="DM2" s="1162"/>
      <c r="DN2" s="1162"/>
      <c r="DO2" s="1163"/>
      <c r="DP2" s="249"/>
      <c r="DQ2" s="1161" t="s">
        <v>369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372</v>
      </c>
      <c r="B5" s="1047"/>
      <c r="C5" s="1047"/>
      <c r="D5" s="1047"/>
      <c r="E5" s="1047"/>
      <c r="F5" s="1047"/>
      <c r="G5" s="1047"/>
      <c r="H5" s="1047"/>
      <c r="I5" s="1047"/>
      <c r="J5" s="1047"/>
      <c r="K5" s="1047"/>
      <c r="L5" s="1047"/>
      <c r="M5" s="1047"/>
      <c r="N5" s="1047"/>
      <c r="O5" s="1047"/>
      <c r="P5" s="1048"/>
      <c r="Q5" s="1052" t="s">
        <v>373</v>
      </c>
      <c r="R5" s="1053"/>
      <c r="S5" s="1053"/>
      <c r="T5" s="1053"/>
      <c r="U5" s="1054"/>
      <c r="V5" s="1052" t="s">
        <v>374</v>
      </c>
      <c r="W5" s="1053"/>
      <c r="X5" s="1053"/>
      <c r="Y5" s="1053"/>
      <c r="Z5" s="1054"/>
      <c r="AA5" s="1052" t="s">
        <v>375</v>
      </c>
      <c r="AB5" s="1053"/>
      <c r="AC5" s="1053"/>
      <c r="AD5" s="1053"/>
      <c r="AE5" s="1053"/>
      <c r="AF5" s="1164" t="s">
        <v>376</v>
      </c>
      <c r="AG5" s="1053"/>
      <c r="AH5" s="1053"/>
      <c r="AI5" s="1053"/>
      <c r="AJ5" s="1068"/>
      <c r="AK5" s="1053" t="s">
        <v>377</v>
      </c>
      <c r="AL5" s="1053"/>
      <c r="AM5" s="1053"/>
      <c r="AN5" s="1053"/>
      <c r="AO5" s="1054"/>
      <c r="AP5" s="1052" t="s">
        <v>378</v>
      </c>
      <c r="AQ5" s="1053"/>
      <c r="AR5" s="1053"/>
      <c r="AS5" s="1053"/>
      <c r="AT5" s="1054"/>
      <c r="AU5" s="1052" t="s">
        <v>379</v>
      </c>
      <c r="AV5" s="1053"/>
      <c r="AW5" s="1053"/>
      <c r="AX5" s="1053"/>
      <c r="AY5" s="1068"/>
      <c r="AZ5" s="256"/>
      <c r="BA5" s="256"/>
      <c r="BB5" s="256"/>
      <c r="BC5" s="256"/>
      <c r="BD5" s="256"/>
      <c r="BE5" s="257"/>
      <c r="BF5" s="257"/>
      <c r="BG5" s="257"/>
      <c r="BH5" s="257"/>
      <c r="BI5" s="257"/>
      <c r="BJ5" s="257"/>
      <c r="BK5" s="257"/>
      <c r="BL5" s="257"/>
      <c r="BM5" s="257"/>
      <c r="BN5" s="257"/>
      <c r="BO5" s="257"/>
      <c r="BP5" s="257"/>
      <c r="BQ5" s="1046" t="s">
        <v>380</v>
      </c>
      <c r="BR5" s="1047"/>
      <c r="BS5" s="1047"/>
      <c r="BT5" s="1047"/>
      <c r="BU5" s="1047"/>
      <c r="BV5" s="1047"/>
      <c r="BW5" s="1047"/>
      <c r="BX5" s="1047"/>
      <c r="BY5" s="1047"/>
      <c r="BZ5" s="1047"/>
      <c r="CA5" s="1047"/>
      <c r="CB5" s="1047"/>
      <c r="CC5" s="1047"/>
      <c r="CD5" s="1047"/>
      <c r="CE5" s="1047"/>
      <c r="CF5" s="1047"/>
      <c r="CG5" s="1048"/>
      <c r="CH5" s="1052" t="s">
        <v>381</v>
      </c>
      <c r="CI5" s="1053"/>
      <c r="CJ5" s="1053"/>
      <c r="CK5" s="1053"/>
      <c r="CL5" s="1054"/>
      <c r="CM5" s="1052" t="s">
        <v>382</v>
      </c>
      <c r="CN5" s="1053"/>
      <c r="CO5" s="1053"/>
      <c r="CP5" s="1053"/>
      <c r="CQ5" s="1054"/>
      <c r="CR5" s="1052" t="s">
        <v>383</v>
      </c>
      <c r="CS5" s="1053"/>
      <c r="CT5" s="1053"/>
      <c r="CU5" s="1053"/>
      <c r="CV5" s="1054"/>
      <c r="CW5" s="1052" t="s">
        <v>384</v>
      </c>
      <c r="CX5" s="1053"/>
      <c r="CY5" s="1053"/>
      <c r="CZ5" s="1053"/>
      <c r="DA5" s="1054"/>
      <c r="DB5" s="1052" t="s">
        <v>385</v>
      </c>
      <c r="DC5" s="1053"/>
      <c r="DD5" s="1053"/>
      <c r="DE5" s="1053"/>
      <c r="DF5" s="1054"/>
      <c r="DG5" s="1149" t="s">
        <v>386</v>
      </c>
      <c r="DH5" s="1150"/>
      <c r="DI5" s="1150"/>
      <c r="DJ5" s="1150"/>
      <c r="DK5" s="1151"/>
      <c r="DL5" s="1149" t="s">
        <v>387</v>
      </c>
      <c r="DM5" s="1150"/>
      <c r="DN5" s="1150"/>
      <c r="DO5" s="1150"/>
      <c r="DP5" s="1151"/>
      <c r="DQ5" s="1052" t="s">
        <v>388</v>
      </c>
      <c r="DR5" s="1053"/>
      <c r="DS5" s="1053"/>
      <c r="DT5" s="1053"/>
      <c r="DU5" s="1054"/>
      <c r="DV5" s="1052" t="s">
        <v>379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389</v>
      </c>
      <c r="C7" s="1102"/>
      <c r="D7" s="1102"/>
      <c r="E7" s="1102"/>
      <c r="F7" s="1102"/>
      <c r="G7" s="1102"/>
      <c r="H7" s="1102"/>
      <c r="I7" s="1102"/>
      <c r="J7" s="1102"/>
      <c r="K7" s="1102"/>
      <c r="L7" s="1102"/>
      <c r="M7" s="1102"/>
      <c r="N7" s="1102"/>
      <c r="O7" s="1102"/>
      <c r="P7" s="1103"/>
      <c r="Q7" s="1155"/>
      <c r="R7" s="1156"/>
      <c r="S7" s="1156"/>
      <c r="T7" s="1156"/>
      <c r="U7" s="1156"/>
      <c r="V7" s="1156"/>
      <c r="W7" s="1156"/>
      <c r="X7" s="1156"/>
      <c r="Y7" s="1156"/>
      <c r="Z7" s="1156"/>
      <c r="AA7" s="1156"/>
      <c r="AB7" s="1156"/>
      <c r="AC7" s="1156"/>
      <c r="AD7" s="1156"/>
      <c r="AE7" s="1157"/>
      <c r="AF7" s="1158">
        <v>98</v>
      </c>
      <c r="AG7" s="1159"/>
      <c r="AH7" s="1159"/>
      <c r="AI7" s="1159"/>
      <c r="AJ7" s="1160"/>
      <c r="AK7" s="1142"/>
      <c r="AL7" s="1143"/>
      <c r="AM7" s="1143"/>
      <c r="AN7" s="1143"/>
      <c r="AO7" s="1143"/>
      <c r="AP7" s="1143"/>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390</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98</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372</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20</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404</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3</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405</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2</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406</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4</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407</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408</v>
      </c>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v>2</v>
      </c>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t="s">
        <v>409</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410</v>
      </c>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v>2</v>
      </c>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411</v>
      </c>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v>1</v>
      </c>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t="s">
        <v>412</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413</v>
      </c>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v>0</v>
      </c>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t="s">
        <v>409</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35</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396</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310</v>
      </c>
      <c r="AG109" s="945"/>
      <c r="AH109" s="945"/>
      <c r="AI109" s="945"/>
      <c r="AJ109" s="946"/>
      <c r="AK109" s="947" t="s">
        <v>309</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310</v>
      </c>
      <c r="BW109" s="945"/>
      <c r="BX109" s="945"/>
      <c r="BY109" s="945"/>
      <c r="BZ109" s="946"/>
      <c r="CA109" s="947" t="s">
        <v>309</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310</v>
      </c>
      <c r="DM109" s="945"/>
      <c r="DN109" s="945"/>
      <c r="DO109" s="945"/>
      <c r="DP109" s="946"/>
      <c r="DQ109" s="947" t="s">
        <v>309</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444347</v>
      </c>
      <c r="AB110" s="938"/>
      <c r="AC110" s="938"/>
      <c r="AD110" s="938"/>
      <c r="AE110" s="939"/>
      <c r="AF110" s="940">
        <v>440085</v>
      </c>
      <c r="AG110" s="938"/>
      <c r="AH110" s="938"/>
      <c r="AI110" s="938"/>
      <c r="AJ110" s="939"/>
      <c r="AK110" s="940">
        <v>409784</v>
      </c>
      <c r="AL110" s="938"/>
      <c r="AM110" s="938"/>
      <c r="AN110" s="938"/>
      <c r="AO110" s="939"/>
      <c r="AP110" s="941">
        <v>21.3</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3747888</v>
      </c>
      <c r="BR110" s="885"/>
      <c r="BS110" s="885"/>
      <c r="BT110" s="885"/>
      <c r="BU110" s="885"/>
      <c r="BV110" s="885">
        <v>3849340</v>
      </c>
      <c r="BW110" s="885"/>
      <c r="BX110" s="885"/>
      <c r="BY110" s="885"/>
      <c r="BZ110" s="885"/>
      <c r="CA110" s="885">
        <v>3756510</v>
      </c>
      <c r="CB110" s="885"/>
      <c r="CC110" s="885"/>
      <c r="CD110" s="885"/>
      <c r="CE110" s="885"/>
      <c r="CF110" s="909">
        <v>195.5</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441</v>
      </c>
      <c r="DM110" s="885"/>
      <c r="DN110" s="885"/>
      <c r="DO110" s="885"/>
      <c r="DP110" s="885"/>
      <c r="DQ110" s="885" t="s">
        <v>441</v>
      </c>
      <c r="DR110" s="885"/>
      <c r="DS110" s="885"/>
      <c r="DT110" s="885"/>
      <c r="DU110" s="885"/>
      <c r="DV110" s="886" t="s">
        <v>442</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444</v>
      </c>
      <c r="AG111" s="966"/>
      <c r="AH111" s="966"/>
      <c r="AI111" s="966"/>
      <c r="AJ111" s="967"/>
      <c r="AK111" s="968" t="s">
        <v>441</v>
      </c>
      <c r="AL111" s="966"/>
      <c r="AM111" s="966"/>
      <c r="AN111" s="966"/>
      <c r="AO111" s="967"/>
      <c r="AP111" s="969" t="s">
        <v>441</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t="s">
        <v>442</v>
      </c>
      <c r="BR111" s="857"/>
      <c r="BS111" s="857"/>
      <c r="BT111" s="857"/>
      <c r="BU111" s="857"/>
      <c r="BV111" s="857" t="s">
        <v>441</v>
      </c>
      <c r="BW111" s="857"/>
      <c r="BX111" s="857"/>
      <c r="BY111" s="857"/>
      <c r="BZ111" s="857"/>
      <c r="CA111" s="857" t="s">
        <v>446</v>
      </c>
      <c r="CB111" s="857"/>
      <c r="CC111" s="857"/>
      <c r="CD111" s="857"/>
      <c r="CE111" s="857"/>
      <c r="CF111" s="918" t="s">
        <v>441</v>
      </c>
      <c r="CG111" s="919"/>
      <c r="CH111" s="919"/>
      <c r="CI111" s="919"/>
      <c r="CJ111" s="919"/>
      <c r="CK111" s="974"/>
      <c r="CL111" s="861"/>
      <c r="CM111" s="864" t="s">
        <v>447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416</v>
      </c>
      <c r="DM111" s="857"/>
      <c r="DN111" s="857"/>
      <c r="DO111" s="857"/>
      <c r="DP111" s="857"/>
      <c r="DQ111" s="857" t="s">
        <v>441</v>
      </c>
      <c r="DR111" s="857"/>
      <c r="DS111" s="857"/>
      <c r="DT111" s="857"/>
      <c r="DU111" s="857"/>
      <c r="DV111" s="834" t="s">
        <v>441</v>
      </c>
      <c r="DW111" s="834"/>
      <c r="DX111" s="834"/>
      <c r="DY111" s="834"/>
      <c r="DZ111" s="835"/>
    </row>
    <row r="112" spans="1:131" s="246" customFormat="1" ht="26.25" customHeight="1" x14ac:dyDescent="0.15">
      <c r="A112" s="959" t="s">
        <v>448</v>
      </c>
      <c r="B112" s="960"/>
      <c r="C112" s="790" t="s">
        <v>449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441</v>
      </c>
      <c r="AB112" s="820"/>
      <c r="AC112" s="820"/>
      <c r="AD112" s="820"/>
      <c r="AE112" s="821"/>
      <c r="AF112" s="822" t="s">
        <v>441</v>
      </c>
      <c r="AG112" s="820"/>
      <c r="AH112" s="820"/>
      <c r="AI112" s="820"/>
      <c r="AJ112" s="821"/>
      <c r="AK112" s="822" t="s">
        <v>444</v>
      </c>
      <c r="AL112" s="820"/>
      <c r="AM112" s="820"/>
      <c r="AN112" s="820"/>
      <c r="AO112" s="821"/>
      <c r="AP112" s="867" t="s">
        <v>416</v>
      </c>
      <c r="AQ112" s="868"/>
      <c r="AR112" s="868"/>
      <c r="AS112" s="868"/>
      <c r="AT112" s="869"/>
      <c r="AU112" s="979"/>
      <c r="AV112" s="980"/>
      <c r="AW112" s="980"/>
      <c r="AX112" s="980"/>
      <c r="AY112" s="980"/>
      <c r="AZ112" s="855" t="s">
        <v>450</v>
      </c>
      <c r="BA112" s="790"/>
      <c r="BB112" s="790"/>
      <c r="BC112" s="790"/>
      <c r="BD112" s="790"/>
      <c r="BE112" s="790"/>
      <c r="BF112" s="790"/>
      <c r="BG112" s="790"/>
      <c r="BH112" s="790"/>
      <c r="BI112" s="790"/>
      <c r="BJ112" s="790"/>
      <c r="BK112" s="790"/>
      <c r="BL112" s="790"/>
      <c r="BM112" s="790"/>
      <c r="BN112" s="790"/>
      <c r="BO112" s="790"/>
      <c r="BP112" s="791"/>
      <c r="BQ112" s="856">
        <v>1932468</v>
      </c>
      <c r="BR112" s="857"/>
      <c r="BS112" s="857"/>
      <c r="BT112" s="857"/>
      <c r="BU112" s="857"/>
      <c r="BV112" s="857">
        <v>1821677</v>
      </c>
      <c r="BW112" s="857"/>
      <c r="BX112" s="857"/>
      <c r="BY112" s="857"/>
      <c r="BZ112" s="857"/>
      <c r="CA112" s="857">
        <v>1700777</v>
      </c>
      <c r="CB112" s="857"/>
      <c r="CC112" s="857"/>
      <c r="CD112" s="857"/>
      <c r="CE112" s="857"/>
      <c r="CF112" s="918">
        <v>88.5</v>
      </c>
      <c r="CG112" s="919"/>
      <c r="CH112" s="919"/>
      <c r="CI112" s="919"/>
      <c r="CJ112" s="919"/>
      <c r="CK112" s="974"/>
      <c r="CL112" s="861"/>
      <c r="CM112" s="864" t="s">
        <v>451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444</v>
      </c>
      <c r="DH112" s="857"/>
      <c r="DI112" s="857"/>
      <c r="DJ112" s="857"/>
      <c r="DK112" s="857"/>
      <c r="DL112" s="857" t="s">
        <v>441</v>
      </c>
      <c r="DM112" s="857"/>
      <c r="DN112" s="857"/>
      <c r="DO112" s="857"/>
      <c r="DP112" s="857"/>
      <c r="DQ112" s="857" t="s">
        <v>444</v>
      </c>
      <c r="DR112" s="857"/>
      <c r="DS112" s="857"/>
      <c r="DT112" s="857"/>
      <c r="DU112" s="857"/>
      <c r="DV112" s="834" t="s">
        <v>441</v>
      </c>
      <c r="DW112" s="834"/>
      <c r="DX112" s="834"/>
      <c r="DY112" s="834"/>
      <c r="DZ112" s="835"/>
    </row>
    <row r="113" spans="1:130" s="246" customFormat="1" ht="26.25" customHeight="1" x14ac:dyDescent="0.15">
      <c r="A113" s="961"/>
      <c r="B113" s="962"/>
      <c r="C113" s="790" t="s">
        <v>452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158440</v>
      </c>
      <c r="AB113" s="966"/>
      <c r="AC113" s="966"/>
      <c r="AD113" s="966"/>
      <c r="AE113" s="967"/>
      <c r="AF113" s="968">
        <v>137413</v>
      </c>
      <c r="AG113" s="966"/>
      <c r="AH113" s="966"/>
      <c r="AI113" s="966"/>
      <c r="AJ113" s="967"/>
      <c r="AK113" s="968">
        <v>128540</v>
      </c>
      <c r="AL113" s="966"/>
      <c r="AM113" s="966"/>
      <c r="AN113" s="966"/>
      <c r="AO113" s="967"/>
      <c r="AP113" s="969">
        <v>6.7</v>
      </c>
      <c r="AQ113" s="970"/>
      <c r="AR113" s="970"/>
      <c r="AS113" s="970"/>
      <c r="AT113" s="971"/>
      <c r="AU113" s="979"/>
      <c r="AV113" s="980"/>
      <c r="AW113" s="980"/>
      <c r="AX113" s="980"/>
      <c r="AY113" s="980"/>
      <c r="AZ113" s="855" t="s">
        <v>453</v>
      </c>
      <c r="BA113" s="790"/>
      <c r="BB113" s="790"/>
      <c r="BC113" s="790"/>
      <c r="BD113" s="790"/>
      <c r="BE113" s="790"/>
      <c r="BF113" s="790"/>
      <c r="BG113" s="790"/>
      <c r="BH113" s="790"/>
      <c r="BI113" s="790"/>
      <c r="BJ113" s="790"/>
      <c r="BK113" s="790"/>
      <c r="BL113" s="790"/>
      <c r="BM113" s="790"/>
      <c r="BN113" s="790"/>
      <c r="BO113" s="790"/>
      <c r="BP113" s="791"/>
      <c r="BQ113" s="856">
        <v>125729</v>
      </c>
      <c r="BR113" s="857"/>
      <c r="BS113" s="857"/>
      <c r="BT113" s="857"/>
      <c r="BU113" s="857"/>
      <c r="BV113" s="857">
        <v>111541</v>
      </c>
      <c r="BW113" s="857"/>
      <c r="BX113" s="857"/>
      <c r="BY113" s="857"/>
      <c r="BZ113" s="857"/>
      <c r="CA113" s="857">
        <v>96517</v>
      </c>
      <c r="CB113" s="857"/>
      <c r="CC113" s="857"/>
      <c r="CD113" s="857"/>
      <c r="CE113" s="857"/>
      <c r="CF113" s="918">
        <v>5</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416</v>
      </c>
      <c r="DM113" s="820"/>
      <c r="DN113" s="820"/>
      <c r="DO113" s="820"/>
      <c r="DP113" s="821"/>
      <c r="DQ113" s="822" t="s">
        <v>444</v>
      </c>
      <c r="DR113" s="820"/>
      <c r="DS113" s="820"/>
      <c r="DT113" s="820"/>
      <c r="DU113" s="821"/>
      <c r="DV113" s="867" t="s">
        <v>441</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16397</v>
      </c>
      <c r="AB114" s="820"/>
      <c r="AC114" s="820"/>
      <c r="AD114" s="820"/>
      <c r="AE114" s="821"/>
      <c r="AF114" s="822">
        <v>15144</v>
      </c>
      <c r="AG114" s="820"/>
      <c r="AH114" s="820"/>
      <c r="AI114" s="820"/>
      <c r="AJ114" s="821"/>
      <c r="AK114" s="822">
        <v>15872</v>
      </c>
      <c r="AL114" s="820"/>
      <c r="AM114" s="820"/>
      <c r="AN114" s="820"/>
      <c r="AO114" s="821"/>
      <c r="AP114" s="867">
        <v>0.8</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843272</v>
      </c>
      <c r="BR114" s="857"/>
      <c r="BS114" s="857"/>
      <c r="BT114" s="857"/>
      <c r="BU114" s="857"/>
      <c r="BV114" s="857">
        <v>867010</v>
      </c>
      <c r="BW114" s="857"/>
      <c r="BX114" s="857"/>
      <c r="BY114" s="857"/>
      <c r="BZ114" s="857"/>
      <c r="CA114" s="857">
        <v>832407</v>
      </c>
      <c r="CB114" s="857"/>
      <c r="CC114" s="857"/>
      <c r="CD114" s="857"/>
      <c r="CE114" s="857"/>
      <c r="CF114" s="918">
        <v>43.3</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416</v>
      </c>
      <c r="DM114" s="820"/>
      <c r="DN114" s="820"/>
      <c r="DO114" s="820"/>
      <c r="DP114" s="821"/>
      <c r="DQ114" s="822" t="s">
        <v>441</v>
      </c>
      <c r="DR114" s="820"/>
      <c r="DS114" s="820"/>
      <c r="DT114" s="820"/>
      <c r="DU114" s="821"/>
      <c r="DV114" s="867" t="s">
        <v>129</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441</v>
      </c>
      <c r="AB115" s="966"/>
      <c r="AC115" s="966"/>
      <c r="AD115" s="966"/>
      <c r="AE115" s="967"/>
      <c r="AF115" s="968">
        <v>1300</v>
      </c>
      <c r="AG115" s="966"/>
      <c r="AH115" s="966"/>
      <c r="AI115" s="966"/>
      <c r="AJ115" s="967"/>
      <c r="AK115" s="968">
        <v>1684</v>
      </c>
      <c r="AL115" s="966"/>
      <c r="AM115" s="966"/>
      <c r="AN115" s="966"/>
      <c r="AO115" s="967"/>
      <c r="AP115" s="969">
        <v>0.1</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416</v>
      </c>
      <c r="BR115" s="857"/>
      <c r="BS115" s="857"/>
      <c r="BT115" s="857"/>
      <c r="BU115" s="857"/>
      <c r="BV115" s="857" t="s">
        <v>441</v>
      </c>
      <c r="BW115" s="857"/>
      <c r="BX115" s="857"/>
      <c r="BY115" s="857"/>
      <c r="BZ115" s="857"/>
      <c r="CA115" s="857" t="s">
        <v>444</v>
      </c>
      <c r="CB115" s="857"/>
      <c r="CC115" s="857"/>
      <c r="CD115" s="857"/>
      <c r="CE115" s="857"/>
      <c r="CF115" s="918" t="s">
        <v>441</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441</v>
      </c>
      <c r="DH115" s="820"/>
      <c r="DI115" s="820"/>
      <c r="DJ115" s="820"/>
      <c r="DK115" s="821"/>
      <c r="DL115" s="822" t="s">
        <v>441</v>
      </c>
      <c r="DM115" s="820"/>
      <c r="DN115" s="820"/>
      <c r="DO115" s="820"/>
      <c r="DP115" s="821"/>
      <c r="DQ115" s="822" t="s">
        <v>441</v>
      </c>
      <c r="DR115" s="820"/>
      <c r="DS115" s="820"/>
      <c r="DT115" s="820"/>
      <c r="DU115" s="821"/>
      <c r="DV115" s="867" t="s">
        <v>441</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442</v>
      </c>
      <c r="AB116" s="820"/>
      <c r="AC116" s="820"/>
      <c r="AD116" s="820"/>
      <c r="AE116" s="821"/>
      <c r="AF116" s="822" t="s">
        <v>416</v>
      </c>
      <c r="AG116" s="820"/>
      <c r="AH116" s="820"/>
      <c r="AI116" s="820"/>
      <c r="AJ116" s="821"/>
      <c r="AK116" s="822" t="s">
        <v>441</v>
      </c>
      <c r="AL116" s="820"/>
      <c r="AM116" s="820"/>
      <c r="AN116" s="820"/>
      <c r="AO116" s="821"/>
      <c r="AP116" s="867" t="s">
        <v>446</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441</v>
      </c>
      <c r="BR116" s="857"/>
      <c r="BS116" s="857"/>
      <c r="BT116" s="857"/>
      <c r="BU116" s="857"/>
      <c r="BV116" s="857" t="s">
        <v>441</v>
      </c>
      <c r="BW116" s="857"/>
      <c r="BX116" s="857"/>
      <c r="BY116" s="857"/>
      <c r="BZ116" s="857"/>
      <c r="CA116" s="857" t="s">
        <v>441</v>
      </c>
      <c r="CB116" s="857"/>
      <c r="CC116" s="857"/>
      <c r="CD116" s="857"/>
      <c r="CE116" s="857"/>
      <c r="CF116" s="918" t="s">
        <v>442</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441</v>
      </c>
      <c r="DM116" s="820"/>
      <c r="DN116" s="820"/>
      <c r="DO116" s="820"/>
      <c r="DP116" s="821"/>
      <c r="DQ116" s="822" t="s">
        <v>441</v>
      </c>
      <c r="DR116" s="820"/>
      <c r="DS116" s="820"/>
      <c r="DT116" s="820"/>
      <c r="DU116" s="821"/>
      <c r="DV116" s="867" t="s">
        <v>416</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619184</v>
      </c>
      <c r="AB117" s="952"/>
      <c r="AC117" s="952"/>
      <c r="AD117" s="952"/>
      <c r="AE117" s="953"/>
      <c r="AF117" s="954">
        <v>593942</v>
      </c>
      <c r="AG117" s="952"/>
      <c r="AH117" s="952"/>
      <c r="AI117" s="952"/>
      <c r="AJ117" s="953"/>
      <c r="AK117" s="954">
        <v>555880</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444</v>
      </c>
      <c r="BW117" s="857"/>
      <c r="BX117" s="857"/>
      <c r="BY117" s="857"/>
      <c r="BZ117" s="857"/>
      <c r="CA117" s="857" t="s">
        <v>446</v>
      </c>
      <c r="CB117" s="857"/>
      <c r="CC117" s="857"/>
      <c r="CD117" s="857"/>
      <c r="CE117" s="857"/>
      <c r="CF117" s="918" t="s">
        <v>441</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416</v>
      </c>
      <c r="DM117" s="820"/>
      <c r="DN117" s="820"/>
      <c r="DO117" s="820"/>
      <c r="DP117" s="821"/>
      <c r="DQ117" s="822" t="s">
        <v>441</v>
      </c>
      <c r="DR117" s="820"/>
      <c r="DS117" s="820"/>
      <c r="DT117" s="820"/>
      <c r="DU117" s="821"/>
      <c r="DV117" s="867" t="s">
        <v>416</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310</v>
      </c>
      <c r="AG118" s="945"/>
      <c r="AH118" s="945"/>
      <c r="AI118" s="945"/>
      <c r="AJ118" s="946"/>
      <c r="AK118" s="947" t="s">
        <v>309</v>
      </c>
      <c r="AL118" s="945"/>
      <c r="AM118" s="945"/>
      <c r="AN118" s="945"/>
      <c r="AO118" s="946"/>
      <c r="AP118" s="948" t="s">
        <v>435</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444</v>
      </c>
      <c r="BR118" s="888"/>
      <c r="BS118" s="888"/>
      <c r="BT118" s="888"/>
      <c r="BU118" s="888"/>
      <c r="BV118" s="888" t="s">
        <v>446</v>
      </c>
      <c r="BW118" s="888"/>
      <c r="BX118" s="888"/>
      <c r="BY118" s="888"/>
      <c r="BZ118" s="888"/>
      <c r="CA118" s="888" t="s">
        <v>444</v>
      </c>
      <c r="CB118" s="888"/>
      <c r="CC118" s="888"/>
      <c r="CD118" s="888"/>
      <c r="CE118" s="888"/>
      <c r="CF118" s="918" t="s">
        <v>441</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416</v>
      </c>
      <c r="DM118" s="820"/>
      <c r="DN118" s="820"/>
      <c r="DO118" s="820"/>
      <c r="DP118" s="821"/>
      <c r="DQ118" s="822" t="s">
        <v>441</v>
      </c>
      <c r="DR118" s="820"/>
      <c r="DS118" s="820"/>
      <c r="DT118" s="820"/>
      <c r="DU118" s="821"/>
      <c r="DV118" s="867" t="s">
        <v>444</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416</v>
      </c>
      <c r="AB119" s="938"/>
      <c r="AC119" s="938"/>
      <c r="AD119" s="938"/>
      <c r="AE119" s="939"/>
      <c r="AF119" s="940" t="s">
        <v>441</v>
      </c>
      <c r="AG119" s="938"/>
      <c r="AH119" s="938"/>
      <c r="AI119" s="938"/>
      <c r="AJ119" s="939"/>
      <c r="AK119" s="940" t="s">
        <v>416</v>
      </c>
      <c r="AL119" s="938"/>
      <c r="AM119" s="938"/>
      <c r="AN119" s="938"/>
      <c r="AO119" s="939"/>
      <c r="AP119" s="941" t="s">
        <v>416</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469</v>
      </c>
      <c r="BP119" s="921"/>
      <c r="BQ119" s="925">
        <v>6649357</v>
      </c>
      <c r="BR119" s="888"/>
      <c r="BS119" s="888"/>
      <c r="BT119" s="888"/>
      <c r="BU119" s="888"/>
      <c r="BV119" s="888">
        <v>6649568</v>
      </c>
      <c r="BW119" s="888"/>
      <c r="BX119" s="888"/>
      <c r="BY119" s="888"/>
      <c r="BZ119" s="888"/>
      <c r="CA119" s="888">
        <v>6386211</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441</v>
      </c>
      <c r="DH119" s="803"/>
      <c r="DI119" s="803"/>
      <c r="DJ119" s="803"/>
      <c r="DK119" s="804"/>
      <c r="DL119" s="805" t="s">
        <v>129</v>
      </c>
      <c r="DM119" s="803"/>
      <c r="DN119" s="803"/>
      <c r="DO119" s="803"/>
      <c r="DP119" s="804"/>
      <c r="DQ119" s="805" t="s">
        <v>446</v>
      </c>
      <c r="DR119" s="803"/>
      <c r="DS119" s="803"/>
      <c r="DT119" s="803"/>
      <c r="DU119" s="804"/>
      <c r="DV119" s="891" t="s">
        <v>444</v>
      </c>
      <c r="DW119" s="892"/>
      <c r="DX119" s="892"/>
      <c r="DY119" s="892"/>
      <c r="DZ119" s="893"/>
    </row>
    <row r="120" spans="1:130" s="246" customFormat="1" ht="26.25" customHeight="1" x14ac:dyDescent="0.15">
      <c r="A120" s="860"/>
      <c r="B120" s="861"/>
      <c r="C120" s="864" t="s">
        <v>447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416</v>
      </c>
      <c r="AB120" s="820"/>
      <c r="AC120" s="820"/>
      <c r="AD120" s="820"/>
      <c r="AE120" s="821"/>
      <c r="AF120" s="822" t="s">
        <v>444</v>
      </c>
      <c r="AG120" s="820"/>
      <c r="AH120" s="820"/>
      <c r="AI120" s="820"/>
      <c r="AJ120" s="821"/>
      <c r="AK120" s="822" t="s">
        <v>441</v>
      </c>
      <c r="AL120" s="820"/>
      <c r="AM120" s="820"/>
      <c r="AN120" s="820"/>
      <c r="AO120" s="821"/>
      <c r="AP120" s="867" t="s">
        <v>446</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1954768</v>
      </c>
      <c r="BR120" s="885"/>
      <c r="BS120" s="885"/>
      <c r="BT120" s="885"/>
      <c r="BU120" s="885"/>
      <c r="BV120" s="885">
        <v>1940921</v>
      </c>
      <c r="BW120" s="885"/>
      <c r="BX120" s="885"/>
      <c r="BY120" s="885"/>
      <c r="BZ120" s="885"/>
      <c r="CA120" s="885">
        <v>1793038</v>
      </c>
      <c r="CB120" s="885"/>
      <c r="CC120" s="885"/>
      <c r="CD120" s="885"/>
      <c r="CE120" s="885"/>
      <c r="CF120" s="909">
        <v>93.3</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566014</v>
      </c>
      <c r="DH120" s="885"/>
      <c r="DI120" s="885"/>
      <c r="DJ120" s="885"/>
      <c r="DK120" s="885"/>
      <c r="DL120" s="885">
        <v>542641</v>
      </c>
      <c r="DM120" s="885"/>
      <c r="DN120" s="885"/>
      <c r="DO120" s="885"/>
      <c r="DP120" s="885"/>
      <c r="DQ120" s="885">
        <v>508649</v>
      </c>
      <c r="DR120" s="885"/>
      <c r="DS120" s="885"/>
      <c r="DT120" s="885"/>
      <c r="DU120" s="885"/>
      <c r="DV120" s="886">
        <v>26.5</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441</v>
      </c>
      <c r="AB121" s="820"/>
      <c r="AC121" s="820"/>
      <c r="AD121" s="820"/>
      <c r="AE121" s="821"/>
      <c r="AF121" s="822" t="s">
        <v>416</v>
      </c>
      <c r="AG121" s="820"/>
      <c r="AH121" s="820"/>
      <c r="AI121" s="820"/>
      <c r="AJ121" s="821"/>
      <c r="AK121" s="822" t="s">
        <v>444</v>
      </c>
      <c r="AL121" s="820"/>
      <c r="AM121" s="820"/>
      <c r="AN121" s="820"/>
      <c r="AO121" s="821"/>
      <c r="AP121" s="867" t="s">
        <v>441</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38262</v>
      </c>
      <c r="BR121" s="857"/>
      <c r="BS121" s="857"/>
      <c r="BT121" s="857"/>
      <c r="BU121" s="857"/>
      <c r="BV121" s="857">
        <v>65782</v>
      </c>
      <c r="BW121" s="857"/>
      <c r="BX121" s="857"/>
      <c r="BY121" s="857"/>
      <c r="BZ121" s="857"/>
      <c r="CA121" s="857">
        <v>60407</v>
      </c>
      <c r="CB121" s="857"/>
      <c r="CC121" s="857"/>
      <c r="CD121" s="857"/>
      <c r="CE121" s="857"/>
      <c r="CF121" s="918">
        <v>3.1</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459789</v>
      </c>
      <c r="DH121" s="857"/>
      <c r="DI121" s="857"/>
      <c r="DJ121" s="857"/>
      <c r="DK121" s="857"/>
      <c r="DL121" s="857">
        <v>442793</v>
      </c>
      <c r="DM121" s="857"/>
      <c r="DN121" s="857"/>
      <c r="DO121" s="857"/>
      <c r="DP121" s="857"/>
      <c r="DQ121" s="857">
        <v>433651</v>
      </c>
      <c r="DR121" s="857"/>
      <c r="DS121" s="857"/>
      <c r="DT121" s="857"/>
      <c r="DU121" s="857"/>
      <c r="DV121" s="834">
        <v>22.6</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444</v>
      </c>
      <c r="AG122" s="820"/>
      <c r="AH122" s="820"/>
      <c r="AI122" s="820"/>
      <c r="AJ122" s="821"/>
      <c r="AK122" s="822" t="s">
        <v>441</v>
      </c>
      <c r="AL122" s="820"/>
      <c r="AM122" s="820"/>
      <c r="AN122" s="820"/>
      <c r="AO122" s="821"/>
      <c r="AP122" s="867" t="s">
        <v>446</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4402448</v>
      </c>
      <c r="BR122" s="888"/>
      <c r="BS122" s="888"/>
      <c r="BT122" s="888"/>
      <c r="BU122" s="888"/>
      <c r="BV122" s="888">
        <v>4397575</v>
      </c>
      <c r="BW122" s="888"/>
      <c r="BX122" s="888"/>
      <c r="BY122" s="888"/>
      <c r="BZ122" s="888"/>
      <c r="CA122" s="888">
        <v>4171020</v>
      </c>
      <c r="CB122" s="888"/>
      <c r="CC122" s="888"/>
      <c r="CD122" s="888"/>
      <c r="CE122" s="888"/>
      <c r="CF122" s="889">
        <v>217</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589244</v>
      </c>
      <c r="DH122" s="857"/>
      <c r="DI122" s="857"/>
      <c r="DJ122" s="857"/>
      <c r="DK122" s="857"/>
      <c r="DL122" s="857">
        <v>508573</v>
      </c>
      <c r="DM122" s="857"/>
      <c r="DN122" s="857"/>
      <c r="DO122" s="857"/>
      <c r="DP122" s="857"/>
      <c r="DQ122" s="857">
        <v>416426</v>
      </c>
      <c r="DR122" s="857"/>
      <c r="DS122" s="857"/>
      <c r="DT122" s="857"/>
      <c r="DU122" s="857"/>
      <c r="DV122" s="834">
        <v>21.7</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446</v>
      </c>
      <c r="AB123" s="820"/>
      <c r="AC123" s="820"/>
      <c r="AD123" s="820"/>
      <c r="AE123" s="821"/>
      <c r="AF123" s="822" t="s">
        <v>444</v>
      </c>
      <c r="AG123" s="820"/>
      <c r="AH123" s="820"/>
      <c r="AI123" s="820"/>
      <c r="AJ123" s="821"/>
      <c r="AK123" s="822" t="s">
        <v>444</v>
      </c>
      <c r="AL123" s="820"/>
      <c r="AM123" s="820"/>
      <c r="AN123" s="820"/>
      <c r="AO123" s="821"/>
      <c r="AP123" s="867" t="s">
        <v>446</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480</v>
      </c>
      <c r="BP123" s="921"/>
      <c r="BQ123" s="875">
        <v>6395478</v>
      </c>
      <c r="BR123" s="876"/>
      <c r="BS123" s="876"/>
      <c r="BT123" s="876"/>
      <c r="BU123" s="876"/>
      <c r="BV123" s="876">
        <v>6404278</v>
      </c>
      <c r="BW123" s="876"/>
      <c r="BX123" s="876"/>
      <c r="BY123" s="876"/>
      <c r="BZ123" s="876"/>
      <c r="CA123" s="876">
        <v>6024465</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316882</v>
      </c>
      <c r="DH123" s="820"/>
      <c r="DI123" s="820"/>
      <c r="DJ123" s="820"/>
      <c r="DK123" s="821"/>
      <c r="DL123" s="822">
        <v>327670</v>
      </c>
      <c r="DM123" s="820"/>
      <c r="DN123" s="820"/>
      <c r="DO123" s="820"/>
      <c r="DP123" s="821"/>
      <c r="DQ123" s="822">
        <v>337412</v>
      </c>
      <c r="DR123" s="820"/>
      <c r="DS123" s="820"/>
      <c r="DT123" s="820"/>
      <c r="DU123" s="821"/>
      <c r="DV123" s="867">
        <v>17.600000000000001</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446</v>
      </c>
      <c r="AB124" s="820"/>
      <c r="AC124" s="820"/>
      <c r="AD124" s="820"/>
      <c r="AE124" s="821"/>
      <c r="AF124" s="822" t="s">
        <v>129</v>
      </c>
      <c r="AG124" s="820"/>
      <c r="AH124" s="820"/>
      <c r="AI124" s="820"/>
      <c r="AJ124" s="821"/>
      <c r="AK124" s="822" t="s">
        <v>446</v>
      </c>
      <c r="AL124" s="820"/>
      <c r="AM124" s="820"/>
      <c r="AN124" s="820"/>
      <c r="AO124" s="821"/>
      <c r="AP124" s="867" t="s">
        <v>129</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12.5</v>
      </c>
      <c r="BR124" s="874"/>
      <c r="BS124" s="874"/>
      <c r="BT124" s="874"/>
      <c r="BU124" s="874"/>
      <c r="BV124" s="874">
        <v>12.4</v>
      </c>
      <c r="BW124" s="874"/>
      <c r="BX124" s="874"/>
      <c r="BY124" s="874"/>
      <c r="BZ124" s="874"/>
      <c r="CA124" s="874">
        <v>18.8</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539</v>
      </c>
      <c r="DH124" s="803"/>
      <c r="DI124" s="803"/>
      <c r="DJ124" s="803"/>
      <c r="DK124" s="804"/>
      <c r="DL124" s="805" t="s">
        <v>442</v>
      </c>
      <c r="DM124" s="803"/>
      <c r="DN124" s="803"/>
      <c r="DO124" s="803"/>
      <c r="DP124" s="804"/>
      <c r="DQ124" s="805">
        <v>4639</v>
      </c>
      <c r="DR124" s="803"/>
      <c r="DS124" s="803"/>
      <c r="DT124" s="803"/>
      <c r="DU124" s="804"/>
      <c r="DV124" s="891">
        <v>0.2</v>
      </c>
      <c r="DW124" s="892"/>
      <c r="DX124" s="892"/>
      <c r="DY124" s="892"/>
      <c r="DZ124" s="893"/>
    </row>
    <row r="125" spans="1:130" s="246" customFormat="1" ht="26.25" customHeight="1" x14ac:dyDescent="0.15">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442</v>
      </c>
      <c r="AB125" s="820"/>
      <c r="AC125" s="820"/>
      <c r="AD125" s="820"/>
      <c r="AE125" s="821"/>
      <c r="AF125" s="822" t="s">
        <v>444</v>
      </c>
      <c r="AG125" s="820"/>
      <c r="AH125" s="820"/>
      <c r="AI125" s="820"/>
      <c r="AJ125" s="821"/>
      <c r="AK125" s="822" t="s">
        <v>444</v>
      </c>
      <c r="AL125" s="820"/>
      <c r="AM125" s="820"/>
      <c r="AN125" s="820"/>
      <c r="AO125" s="821"/>
      <c r="AP125" s="867" t="s">
        <v>444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444</v>
      </c>
      <c r="DH125" s="885"/>
      <c r="DI125" s="885"/>
      <c r="DJ125" s="885"/>
      <c r="DK125" s="885"/>
      <c r="DL125" s="885" t="s">
        <v>442</v>
      </c>
      <c r="DM125" s="885"/>
      <c r="DN125" s="885"/>
      <c r="DO125" s="885"/>
      <c r="DP125" s="885"/>
      <c r="DQ125" s="885" t="s">
        <v>129</v>
      </c>
      <c r="DR125" s="885"/>
      <c r="DS125" s="885"/>
      <c r="DT125" s="885"/>
      <c r="DU125" s="885"/>
      <c r="DV125" s="886" t="s">
        <v>442</v>
      </c>
      <c r="DW125" s="886"/>
      <c r="DX125" s="886"/>
      <c r="DY125" s="886"/>
      <c r="DZ125" s="887"/>
    </row>
    <row r="126" spans="1:130" s="246" customFormat="1" ht="26.25" customHeight="1" thickBot="1" x14ac:dyDescent="0.2">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444</v>
      </c>
      <c r="AB126" s="820"/>
      <c r="AC126" s="820"/>
      <c r="AD126" s="820"/>
      <c r="AE126" s="821"/>
      <c r="AF126" s="822">
        <v>1300</v>
      </c>
      <c r="AG126" s="820"/>
      <c r="AH126" s="820"/>
      <c r="AI126" s="820"/>
      <c r="AJ126" s="821"/>
      <c r="AK126" s="822">
        <v>1684</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442</v>
      </c>
      <c r="DH126" s="857"/>
      <c r="DI126" s="857"/>
      <c r="DJ126" s="857"/>
      <c r="DK126" s="857"/>
      <c r="DL126" s="857" t="s">
        <v>442</v>
      </c>
      <c r="DM126" s="857"/>
      <c r="DN126" s="857"/>
      <c r="DO126" s="857"/>
      <c r="DP126" s="857"/>
      <c r="DQ126" s="857" t="s">
        <v>444</v>
      </c>
      <c r="DR126" s="857"/>
      <c r="DS126" s="857"/>
      <c r="DT126" s="857"/>
      <c r="DU126" s="857"/>
      <c r="DV126" s="834" t="s">
        <v>444</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444</v>
      </c>
      <c r="AB127" s="820"/>
      <c r="AC127" s="820"/>
      <c r="AD127" s="820"/>
      <c r="AE127" s="821"/>
      <c r="AF127" s="822" t="s">
        <v>442</v>
      </c>
      <c r="AG127" s="820"/>
      <c r="AH127" s="820"/>
      <c r="AI127" s="820"/>
      <c r="AJ127" s="821"/>
      <c r="AK127" s="822" t="s">
        <v>442</v>
      </c>
      <c r="AL127" s="820"/>
      <c r="AM127" s="820"/>
      <c r="AN127" s="820"/>
      <c r="AO127" s="821"/>
      <c r="AP127" s="867" t="s">
        <v>442</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444</v>
      </c>
      <c r="DH127" s="857"/>
      <c r="DI127" s="857"/>
      <c r="DJ127" s="857"/>
      <c r="DK127" s="857"/>
      <c r="DL127" s="857" t="s">
        <v>444</v>
      </c>
      <c r="DM127" s="857"/>
      <c r="DN127" s="857"/>
      <c r="DO127" s="857"/>
      <c r="DP127" s="857"/>
      <c r="DQ127" s="857" t="s">
        <v>442</v>
      </c>
      <c r="DR127" s="857"/>
      <c r="DS127" s="857"/>
      <c r="DT127" s="857"/>
      <c r="DU127" s="857"/>
      <c r="DV127" s="834" t="s">
        <v>444</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8470</v>
      </c>
      <c r="AB128" s="841"/>
      <c r="AC128" s="841"/>
      <c r="AD128" s="841"/>
      <c r="AE128" s="842"/>
      <c r="AF128" s="843">
        <v>5915</v>
      </c>
      <c r="AG128" s="841"/>
      <c r="AH128" s="841"/>
      <c r="AI128" s="841"/>
      <c r="AJ128" s="842"/>
      <c r="AK128" s="843">
        <v>5917</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496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416</v>
      </c>
      <c r="DH128" s="831"/>
      <c r="DI128" s="831"/>
      <c r="DJ128" s="831"/>
      <c r="DK128" s="831"/>
      <c r="DL128" s="831" t="s">
        <v>496</v>
      </c>
      <c r="DM128" s="831"/>
      <c r="DN128" s="831"/>
      <c r="DO128" s="831"/>
      <c r="DP128" s="831"/>
      <c r="DQ128" s="831" t="s">
        <v>129</v>
      </c>
      <c r="DR128" s="831"/>
      <c r="DS128" s="831"/>
      <c r="DT128" s="831"/>
      <c r="DU128" s="831"/>
      <c r="DV128" s="832" t="s">
        <v>498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2481547</v>
      </c>
      <c r="AB129" s="820"/>
      <c r="AC129" s="820"/>
      <c r="AD129" s="820"/>
      <c r="AE129" s="821"/>
      <c r="AF129" s="822">
        <v>2424998</v>
      </c>
      <c r="AG129" s="820"/>
      <c r="AH129" s="820"/>
      <c r="AI129" s="820"/>
      <c r="AJ129" s="821"/>
      <c r="AK129" s="822">
        <v>2361883</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498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464879</v>
      </c>
      <c r="AB130" s="820"/>
      <c r="AC130" s="820"/>
      <c r="AD130" s="820"/>
      <c r="AE130" s="821"/>
      <c r="AF130" s="822">
        <v>453819</v>
      </c>
      <c r="AG130" s="820"/>
      <c r="AH130" s="820"/>
      <c r="AI130" s="820"/>
      <c r="AJ130" s="821"/>
      <c r="AK130" s="822">
        <v>440189</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2016668</v>
      </c>
      <c r="AB131" s="803"/>
      <c r="AC131" s="803"/>
      <c r="AD131" s="803"/>
      <c r="AE131" s="804"/>
      <c r="AF131" s="805">
        <v>1971179</v>
      </c>
      <c r="AG131" s="803"/>
      <c r="AH131" s="803"/>
      <c r="AI131" s="803"/>
      <c r="AJ131" s="804"/>
      <c r="AK131" s="805">
        <v>1921694</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18.8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7.2314828220000003</v>
      </c>
      <c r="AB132" s="783"/>
      <c r="AC132" s="783"/>
      <c r="AD132" s="783"/>
      <c r="AE132" s="784"/>
      <c r="AF132" s="785">
        <v>6.8085140920000002</v>
      </c>
      <c r="AG132" s="783"/>
      <c r="AH132" s="783"/>
      <c r="AI132" s="783"/>
      <c r="AJ132" s="784"/>
      <c r="AK132" s="785">
        <v>5.7123558689999996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6.9</v>
      </c>
      <c r="AB133" s="762"/>
      <c r="AC133" s="762"/>
      <c r="AD133" s="762"/>
      <c r="AE133" s="763"/>
      <c r="AF133" s="761">
        <v>6.9</v>
      </c>
      <c r="AG133" s="762"/>
      <c r="AH133" s="762"/>
      <c r="AI133" s="762"/>
      <c r="AJ133" s="763"/>
      <c r="AK133" s="761">
        <v>6.5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6odW94d+zXQNKZtmv5fAzW2VjBR+DGRkA+DFYhUsZDVe9dmqWoF5sgF68+70FpuzDKzwXtlpFpIs4Kvqf7KYw==" saltValue="O90v56vnpUXHfLAwbuvO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55" zoomScaleNormal="85" zoomScaleSheetLayoutView="100" workbookViewId="0">
      <selection activeCell="CM29" sqref="CM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X5pFv37j9Y4JPexWNkJe6aAgn2kUypUPL4Q25Y8IQgsOkWH7czcOjImydE/n/t8vav4LCq30kQ4s8tTlJNdA==" saltValue="KE/eniGWQFB7U/vNNM2A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D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Y/iP2ea/VQ9/Bo4FXimShWRz7vpRCx7SJTxiLZhzN2ge0ynyK/znbyXTbrgQ6BQNX/FzfmiaXIi8fEcTJyLlQ==" saltValue="0GS8ErX5YdozwjeSVRT3k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678132</v>
      </c>
      <c r="AP9" s="312">
        <v>163879</v>
      </c>
      <c r="AQ9" s="313">
        <v>168530</v>
      </c>
      <c r="AR9" s="314">
        <v>-2.8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77722</v>
      </c>
      <c r="AP10" s="315">
        <v>18783</v>
      </c>
      <c r="AQ10" s="316">
        <v>21048</v>
      </c>
      <c r="AR10" s="317">
        <v>-10.8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121404</v>
      </c>
      <c r="AP11" s="315">
        <v>29339</v>
      </c>
      <c r="AQ11" s="316">
        <v>26640</v>
      </c>
      <c r="AR11" s="317">
        <v>10.1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t="s">
        <v>521</v>
      </c>
      <c r="AP12" s="315" t="s">
        <v>521</v>
      </c>
      <c r="AQ12" s="316">
        <v>1878</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37074</v>
      </c>
      <c r="AP14" s="315">
        <v>8959</v>
      </c>
      <c r="AQ14" s="316">
        <v>7469</v>
      </c>
      <c r="AR14" s="317">
        <v>19.899999999999999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11662</v>
      </c>
      <c r="AP15" s="315">
        <v>2818</v>
      </c>
      <c r="AQ15" s="316">
        <v>4705</v>
      </c>
      <c r="AR15" s="317">
        <v>-40.1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-55342</v>
      </c>
      <c r="AP16" s="315">
        <v>-13374</v>
      </c>
      <c r="AQ16" s="316">
        <v>-16375</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870652</v>
      </c>
      <c r="AP17" s="315">
        <v>210404</v>
      </c>
      <c r="AQ17" s="316">
        <v>213894</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19.09</v>
      </c>
      <c r="AP21" s="328">
        <v>19.28</v>
      </c>
      <c r="AQ21" s="329">
        <v>-0.19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96.7</v>
      </c>
      <c r="AP22" s="333">
        <v>95</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409784</v>
      </c>
      <c r="AP32" s="342">
        <v>99029</v>
      </c>
      <c r="AQ32" s="343">
        <v>102582</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128540</v>
      </c>
      <c r="AP35" s="342">
        <v>31063</v>
      </c>
      <c r="AQ35" s="343">
        <v>28843</v>
      </c>
      <c r="AR35" s="344">
        <v>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15872</v>
      </c>
      <c r="AP36" s="342">
        <v>3836</v>
      </c>
      <c r="AQ36" s="343">
        <v>2374</v>
      </c>
      <c r="AR36" s="344">
        <v>61.6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1684</v>
      </c>
      <c r="AP37" s="342">
        <v>407</v>
      </c>
      <c r="AQ37" s="343">
        <v>1030</v>
      </c>
      <c r="AR37" s="344">
        <v>-60.5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521</v>
      </c>
      <c r="AP38" s="345" t="s">
        <v>521</v>
      </c>
      <c r="AQ38" s="346">
        <v>19</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-5917</v>
      </c>
      <c r="AP39" s="342">
        <v>-1430</v>
      </c>
      <c r="AQ39" s="343">
        <v>-3618</v>
      </c>
      <c r="AR39" s="344">
        <v>-60.5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-440189</v>
      </c>
      <c r="AP40" s="342">
        <v>-106377</v>
      </c>
      <c r="AQ40" s="343">
        <v>-102150</v>
      </c>
      <c r="AR40" s="344">
        <v>4.0999999999999996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304</v>
      </c>
      <c r="AL41" s="1183"/>
      <c r="AM41" s="1183"/>
      <c r="AN41" s="1184"/>
      <c r="AO41" s="342">
        <v>109774</v>
      </c>
      <c r="AP41" s="342">
        <v>26528</v>
      </c>
      <c r="AQ41" s="343">
        <v>29081</v>
      </c>
      <c r="AR41" s="344">
        <v>-8.8000000000000007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631878</v>
      </c>
      <c r="AN51" s="364">
        <v>138783</v>
      </c>
      <c r="AO51" s="365">
        <v>-5.7</v>
      </c>
      <c r="AP51" s="366">
        <v>288550</v>
      </c>
      <c r="AQ51" s="367">
        <v>20.8</v>
      </c>
      <c r="AR51" s="368">
        <v>-26.5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411465</v>
      </c>
      <c r="AN52" s="372">
        <v>90372</v>
      </c>
      <c r="AO52" s="373">
        <v>-6.4</v>
      </c>
      <c r="AP52" s="374">
        <v>141525</v>
      </c>
      <c r="AQ52" s="375">
        <v>10.1</v>
      </c>
      <c r="AR52" s="376">
        <v>-16.5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587285</v>
      </c>
      <c r="AN53" s="364">
        <v>133171</v>
      </c>
      <c r="AO53" s="365">
        <v>-4</v>
      </c>
      <c r="AP53" s="366">
        <v>245039</v>
      </c>
      <c r="AQ53" s="367">
        <v>-15.1</v>
      </c>
      <c r="AR53" s="368">
        <v>11.1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385116</v>
      </c>
      <c r="AN54" s="372">
        <v>87328</v>
      </c>
      <c r="AO54" s="373">
        <v>-3.4</v>
      </c>
      <c r="AP54" s="374">
        <v>108922</v>
      </c>
      <c r="AQ54" s="375">
        <v>-23</v>
      </c>
      <c r="AR54" s="376">
        <v>19.600000000000001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654321</v>
      </c>
      <c r="AN55" s="364">
        <v>150626</v>
      </c>
      <c r="AO55" s="365">
        <v>13.1</v>
      </c>
      <c r="AP55" s="366">
        <v>237994</v>
      </c>
      <c r="AQ55" s="367">
        <v>-2.9</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355447</v>
      </c>
      <c r="AN56" s="372">
        <v>81825</v>
      </c>
      <c r="AO56" s="373">
        <v>-6.3</v>
      </c>
      <c r="AP56" s="374">
        <v>110361</v>
      </c>
      <c r="AQ56" s="375">
        <v>1.3</v>
      </c>
      <c r="AR56" s="376">
        <v>-7.6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681750</v>
      </c>
      <c r="AN57" s="364">
        <v>161208</v>
      </c>
      <c r="AO57" s="365">
        <v>7</v>
      </c>
      <c r="AP57" s="366">
        <v>267911</v>
      </c>
      <c r="AQ57" s="367">
        <v>12.6</v>
      </c>
      <c r="AR57" s="368">
        <v>-5.6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390497</v>
      </c>
      <c r="AN58" s="372">
        <v>92338</v>
      </c>
      <c r="AO58" s="373">
        <v>12.8</v>
      </c>
      <c r="AP58" s="374">
        <v>106425</v>
      </c>
      <c r="AQ58" s="375">
        <v>-3.6</v>
      </c>
      <c r="AR58" s="376">
        <v>16.399999999999999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693579</v>
      </c>
      <c r="AN59" s="364">
        <v>167612</v>
      </c>
      <c r="AO59" s="365">
        <v>4</v>
      </c>
      <c r="AP59" s="366">
        <v>228215</v>
      </c>
      <c r="AQ59" s="367">
        <v>-14.8</v>
      </c>
      <c r="AR59" s="368">
        <v>18.8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494616</v>
      </c>
      <c r="AN60" s="372">
        <v>119530</v>
      </c>
      <c r="AO60" s="373">
        <v>29.4</v>
      </c>
      <c r="AP60" s="374">
        <v>117571</v>
      </c>
      <c r="AQ60" s="375">
        <v>10.5</v>
      </c>
      <c r="AR60" s="376">
        <v>18.899999999999999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649763</v>
      </c>
      <c r="AN61" s="379">
        <v>150280</v>
      </c>
      <c r="AO61" s="380">
        <v>2.9</v>
      </c>
      <c r="AP61" s="381">
        <v>253542</v>
      </c>
      <c r="AQ61" s="382">
        <v>0.1</v>
      </c>
      <c r="AR61" s="368">
        <v>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407428</v>
      </c>
      <c r="AN62" s="372">
        <v>94279</v>
      </c>
      <c r="AO62" s="373">
        <v>5.2</v>
      </c>
      <c r="AP62" s="374">
        <v>116961</v>
      </c>
      <c r="AQ62" s="375">
        <v>-0.9</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aI0d7oFShM/wweo/n8b+hdZ3iHX3G6Krj2FynIS7yV8vfoRWamfAYoSpGgonw//nWfRFSs9gsbu4eXRvLWdsQ==" saltValue="OO6BOamTWqTXjQpVw/qD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6" zoomScaleNormal="100" zoomScaleSheetLayoutView="55" workbookViewId="0">
      <selection activeCell="BL49" sqref="BL4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ZzHwtU8kZxhH18b+ANlUZRPUle+k09BlXjmplPgZs1e8wUuwMKQaECuzZpZUXZhU+LVgXaERFebWd7/c6Ubg==" saltValue="yKp7Amr33D3v0w14ioDOv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BB85" zoomScaleNormal="100" zoomScaleSheetLayoutView="55" workbookViewId="0">
      <selection activeCell="AE91" sqref="AE9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sTvdX/YUWslNFgMYuXacD1DZPRb262NotWnp64xF9FitzXdFRwlofptw6Rnvxk487LnNFC9ORsoVzMeyruXfg==" saltValue="kZPdDmuTY+c72eaCFh/T+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27.37</v>
      </c>
      <c r="G47" s="12">
        <v>28.25</v>
      </c>
      <c r="H47" s="12">
        <v>31.46</v>
      </c>
      <c r="I47" s="12">
        <v>32.15</v>
      </c>
      <c r="J47" s="13">
        <v>32.08</v>
      </c>
    </row>
    <row r="48" spans="2:10" ht="57.75" customHeight="1" x14ac:dyDescent="0.15">
      <c r="B48" s="14"/>
      <c r="C48" s="1196" t="s">
        <v>4</v>
      </c>
      <c r="D48" s="1196"/>
      <c r="E48" s="1197"/>
      <c r="F48" s="15">
        <v>3.25</v>
      </c>
      <c r="G48" s="16">
        <v>4.84</v>
      </c>
      <c r="H48" s="16">
        <v>2.67</v>
      </c>
      <c r="I48" s="16">
        <v>3.79</v>
      </c>
      <c r="J48" s="17">
        <v>4.1500000000000004</v>
      </c>
    </row>
    <row r="49" spans="2:10" ht="57.75" customHeight="1" thickBot="1" x14ac:dyDescent="0.2">
      <c r="B49" s="18"/>
      <c r="C49" s="1198" t="s">
        <v>5</v>
      </c>
      <c r="D49" s="1198"/>
      <c r="E49" s="1199"/>
      <c r="F49" s="19">
        <v>1.19</v>
      </c>
      <c r="G49" s="20">
        <v>2.52</v>
      </c>
      <c r="H49" s="20" t="s">
        <v>568</v>
      </c>
      <c r="I49" s="20">
        <v>0.88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AF6NnoO58m3kmPh+HczrKTy4tkGQ1y67jhfEEnlfWUtUS0mliFd5tY6qdKUS6dOx+3EXIn30CVre41lJVmTg==" saltValue="cC2CXpWU5GhOtkUU1NjWo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570</v>
      </c>
      <c r="D34" s="1206"/>
      <c r="E34" s="1207"/>
      <c r="F34" s="32">
        <v>3.24</v>
      </c>
      <c r="G34" s="33">
        <v>4.83</v>
      </c>
      <c r="H34" s="33">
        <v>2.66</v>
      </c>
      <c r="I34" s="33">
        <v>3.78</v>
      </c>
      <c r="J34" s="34">
        <v>4.1399999999999997</v>
      </c>
      <c r="K34" s="22"/>
      <c r="L34" s="22"/>
      <c r="M34" s="22"/>
      <c r="N34" s="22"/>
      <c r="O34" s="22"/>
      <c r="P34" s="22"/>
    </row>
    <row r="35" spans="1:16" ht="39" customHeight="1" x14ac:dyDescent="0.15">
      <c r="A35" s="22"/>
      <c r="B35" s="35"/>
      <c r="C35" s="1200" t="s">
        <v>571</v>
      </c>
      <c r="D35" s="1201"/>
      <c r="E35" s="1202"/>
      <c r="F35" s="36">
        <v>1.17</v>
      </c>
      <c r="G35" s="37">
        <v>2.0499999999999998</v>
      </c>
      <c r="H35" s="37">
        <v>1.67</v>
      </c>
      <c r="I35" s="37">
        <v>1.64</v>
      </c>
      <c r="J35" s="38">
        <v>0.85</v>
      </c>
      <c r="K35" s="22"/>
      <c r="L35" s="22"/>
      <c r="M35" s="22"/>
      <c r="N35" s="22"/>
      <c r="O35" s="22"/>
      <c r="P35" s="22"/>
    </row>
    <row r="36" spans="1:16" ht="39" customHeight="1" x14ac:dyDescent="0.15">
      <c r="A36" s="22"/>
      <c r="B36" s="35"/>
      <c r="C36" s="1200" t="s">
        <v>572</v>
      </c>
      <c r="D36" s="1201"/>
      <c r="E36" s="1202"/>
      <c r="F36" s="36">
        <v>0.02</v>
      </c>
      <c r="G36" s="37">
        <v>0.28999999999999998</v>
      </c>
      <c r="H36" s="37">
        <v>0.12</v>
      </c>
      <c r="I36" s="37">
        <v>0.3</v>
      </c>
      <c r="J36" s="38">
        <v>0.17</v>
      </c>
      <c r="K36" s="22"/>
      <c r="L36" s="22"/>
      <c r="M36" s="22"/>
      <c r="N36" s="22"/>
      <c r="O36" s="22"/>
      <c r="P36" s="22"/>
    </row>
    <row r="37" spans="1:16" ht="39" customHeight="1" x14ac:dyDescent="0.15">
      <c r="A37" s="22"/>
      <c r="B37" s="35"/>
      <c r="C37" s="1200" t="s">
        <v>573</v>
      </c>
      <c r="D37" s="1201"/>
      <c r="E37" s="1202"/>
      <c r="F37" s="36">
        <v>0.01</v>
      </c>
      <c r="G37" s="37">
        <v>0.01</v>
      </c>
      <c r="H37" s="37">
        <v>0.02</v>
      </c>
      <c r="I37" s="37">
        <v>0.1</v>
      </c>
      <c r="J37" s="38">
        <v>0.1</v>
      </c>
      <c r="K37" s="22"/>
      <c r="L37" s="22"/>
      <c r="M37" s="22"/>
      <c r="N37" s="22"/>
      <c r="O37" s="22"/>
      <c r="P37" s="22"/>
    </row>
    <row r="38" spans="1:16" ht="39" customHeight="1" x14ac:dyDescent="0.15">
      <c r="A38" s="22"/>
      <c r="B38" s="35"/>
      <c r="C38" s="1200" t="s">
        <v>574</v>
      </c>
      <c r="D38" s="1201"/>
      <c r="E38" s="1202"/>
      <c r="F38" s="36">
        <v>7.0000000000000007E-2</v>
      </c>
      <c r="G38" s="37">
        <v>0.02</v>
      </c>
      <c r="H38" s="37">
        <v>0.03</v>
      </c>
      <c r="I38" s="37">
        <v>0.05</v>
      </c>
      <c r="J38" s="38">
        <v>0.1</v>
      </c>
      <c r="K38" s="22"/>
      <c r="L38" s="22"/>
      <c r="M38" s="22"/>
      <c r="N38" s="22"/>
      <c r="O38" s="22"/>
      <c r="P38" s="22"/>
    </row>
    <row r="39" spans="1:16" ht="39" customHeight="1" x14ac:dyDescent="0.15">
      <c r="A39" s="22"/>
      <c r="B39" s="35"/>
      <c r="C39" s="1200" t="s">
        <v>575</v>
      </c>
      <c r="D39" s="1201"/>
      <c r="E39" s="1202"/>
      <c r="F39" s="36">
        <v>0.02</v>
      </c>
      <c r="G39" s="37">
        <v>0.03</v>
      </c>
      <c r="H39" s="37">
        <v>0.04</v>
      </c>
      <c r="I39" s="37">
        <v>0.08</v>
      </c>
      <c r="J39" s="38">
        <v>0.08</v>
      </c>
      <c r="K39" s="22"/>
      <c r="L39" s="22"/>
      <c r="M39" s="22"/>
      <c r="N39" s="22"/>
      <c r="O39" s="22"/>
      <c r="P39" s="22"/>
    </row>
    <row r="40" spans="1:16" ht="39" customHeight="1" x14ac:dyDescent="0.15">
      <c r="A40" s="22"/>
      <c r="B40" s="35"/>
      <c r="C40" s="1200" t="s">
        <v>576</v>
      </c>
      <c r="D40" s="1201"/>
      <c r="E40" s="1202"/>
      <c r="F40" s="36">
        <v>0.02</v>
      </c>
      <c r="G40" s="37">
        <v>0.05</v>
      </c>
      <c r="H40" s="37">
        <v>0.12</v>
      </c>
      <c r="I40" s="37">
        <v>0.17</v>
      </c>
      <c r="J40" s="38">
        <v>7.0000000000000007E-2</v>
      </c>
      <c r="K40" s="22"/>
      <c r="L40" s="22"/>
      <c r="M40" s="22"/>
      <c r="N40" s="22"/>
      <c r="O40" s="22"/>
      <c r="P40" s="22"/>
    </row>
    <row r="41" spans="1:16" ht="39" customHeight="1" x14ac:dyDescent="0.15">
      <c r="A41" s="22"/>
      <c r="B41" s="35"/>
      <c r="C41" s="1200" t="s">
        <v>577</v>
      </c>
      <c r="D41" s="1201"/>
      <c r="E41" s="1202"/>
      <c r="F41" s="36">
        <v>7.0000000000000007E-2</v>
      </c>
      <c r="G41" s="37">
        <v>0.06</v>
      </c>
      <c r="H41" s="37">
        <v>0.09</v>
      </c>
      <c r="I41" s="37">
        <v>0.13</v>
      </c>
      <c r="J41" s="38">
        <v>0.06</v>
      </c>
      <c r="K41" s="22"/>
      <c r="L41" s="22"/>
      <c r="M41" s="22"/>
      <c r="N41" s="22"/>
      <c r="O41" s="22"/>
      <c r="P41" s="22"/>
    </row>
    <row r="42" spans="1:16" ht="39" customHeight="1" x14ac:dyDescent="0.15">
      <c r="A42" s="22"/>
      <c r="B42" s="39"/>
      <c r="C42" s="1200" t="s">
        <v>578</v>
      </c>
      <c r="D42" s="1201"/>
      <c r="E42" s="1202"/>
      <c r="F42" s="36" t="s">
        <v>521</v>
      </c>
      <c r="G42" s="37" t="s">
        <v>521</v>
      </c>
      <c r="H42" s="37" t="s">
        <v>521</v>
      </c>
      <c r="I42" s="37" t="s">
        <v>521</v>
      </c>
      <c r="J42" s="38" t="s">
        <v>521</v>
      </c>
      <c r="K42" s="22"/>
      <c r="L42" s="22"/>
      <c r="M42" s="22"/>
      <c r="N42" s="22"/>
      <c r="O42" s="22"/>
      <c r="P42" s="22"/>
    </row>
    <row r="43" spans="1:16" ht="39" customHeight="1" thickBot="1" x14ac:dyDescent="0.2">
      <c r="A43" s="22"/>
      <c r="B43" s="40"/>
      <c r="C43" s="1203" t="s">
        <v>579</v>
      </c>
      <c r="D43" s="1204"/>
      <c r="E43" s="1205"/>
      <c r="F43" s="41" t="s">
        <v>521</v>
      </c>
      <c r="G43" s="42" t="s">
        <v>521</v>
      </c>
      <c r="H43" s="42" t="s">
        <v>521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9Ehi8ZtDitnBmsCQzndMRFt3odIpwf1WcaBWptHpYQXhS+KMkP6QI6YeCV1HavL5bW0XgTkDj4p5r7WWolWFg==" saltValue="i+e0SE+vnM4Ik5PrtPh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O43" zoomScaleSheetLayoutView="55" workbookViewId="0">
      <selection activeCell="S61" sqref="S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465</v>
      </c>
      <c r="L45" s="60">
        <v>453</v>
      </c>
      <c r="M45" s="60">
        <v>444</v>
      </c>
      <c r="N45" s="60">
        <v>440</v>
      </c>
      <c r="O45" s="61">
        <v>410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521</v>
      </c>
      <c r="L47" s="64" t="s">
        <v>521</v>
      </c>
      <c r="M47" s="64" t="s">
        <v>521</v>
      </c>
      <c r="N47" s="64" t="s">
        <v>521</v>
      </c>
      <c r="O47" s="65" t="s">
        <v>521</v>
      </c>
      <c r="P47" s="48"/>
      <c r="Q47" s="48"/>
      <c r="R47" s="48"/>
      <c r="S47" s="48"/>
      <c r="T47" s="48"/>
      <c r="U47" s="48"/>
    </row>
    <row r="48" spans="1:21" ht="30.75" customHeight="1" x14ac:dyDescent="0.15">
      <c r="A48" s="48"/>
      <c r="B48" s="1228"/>
      <c r="C48" s="1229"/>
      <c r="D48" s="62"/>
      <c r="E48" s="1210" t="s">
        <v>14</v>
      </c>
      <c r="F48" s="1210"/>
      <c r="G48" s="1210"/>
      <c r="H48" s="1210"/>
      <c r="I48" s="1210"/>
      <c r="J48" s="1211"/>
      <c r="K48" s="63">
        <v>174</v>
      </c>
      <c r="L48" s="64">
        <v>164</v>
      </c>
      <c r="M48" s="64">
        <v>158</v>
      </c>
      <c r="N48" s="64">
        <v>137</v>
      </c>
      <c r="O48" s="65">
        <v>129</v>
      </c>
      <c r="P48" s="48"/>
      <c r="Q48" s="48"/>
      <c r="R48" s="48"/>
      <c r="S48" s="48"/>
      <c r="T48" s="48"/>
      <c r="U48" s="48"/>
    </row>
    <row r="49" spans="1:21" ht="30.75" customHeight="1" x14ac:dyDescent="0.15">
      <c r="A49" s="48"/>
      <c r="B49" s="1228"/>
      <c r="C49" s="1229"/>
      <c r="D49" s="62"/>
      <c r="E49" s="1210" t="s">
        <v>15</v>
      </c>
      <c r="F49" s="1210"/>
      <c r="G49" s="1210"/>
      <c r="H49" s="1210"/>
      <c r="I49" s="1210"/>
      <c r="J49" s="1211"/>
      <c r="K49" s="63">
        <v>13</v>
      </c>
      <c r="L49" s="64">
        <v>10</v>
      </c>
      <c r="M49" s="64">
        <v>16</v>
      </c>
      <c r="N49" s="64">
        <v>15</v>
      </c>
      <c r="O49" s="65">
        <v>16</v>
      </c>
      <c r="P49" s="48"/>
      <c r="Q49" s="48"/>
      <c r="R49" s="48"/>
      <c r="S49" s="48"/>
      <c r="T49" s="48"/>
      <c r="U49" s="48"/>
    </row>
    <row r="50" spans="1:21" ht="30.75" customHeight="1" x14ac:dyDescent="0.15">
      <c r="A50" s="48"/>
      <c r="B50" s="1228"/>
      <c r="C50" s="1229"/>
      <c r="D50" s="62"/>
      <c r="E50" s="1210" t="s">
        <v>16</v>
      </c>
      <c r="F50" s="1210"/>
      <c r="G50" s="1210"/>
      <c r="H50" s="1210"/>
      <c r="I50" s="1210"/>
      <c r="J50" s="1211"/>
      <c r="K50" s="63">
        <v>3</v>
      </c>
      <c r="L50" s="64">
        <v>3</v>
      </c>
      <c r="M50" s="64" t="s">
        <v>521</v>
      </c>
      <c r="N50" s="64">
        <v>1</v>
      </c>
      <c r="O50" s="65">
        <v>2</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521</v>
      </c>
      <c r="L51" s="64" t="s">
        <v>521</v>
      </c>
      <c r="M51" s="64" t="s">
        <v>521</v>
      </c>
      <c r="N51" s="64" t="s">
        <v>521</v>
      </c>
      <c r="O51" s="65" t="s">
        <v>521</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519</v>
      </c>
      <c r="L52" s="64">
        <v>490</v>
      </c>
      <c r="M52" s="64">
        <v>473</v>
      </c>
      <c r="N52" s="64">
        <v>460</v>
      </c>
      <c r="O52" s="65">
        <v>446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136</v>
      </c>
      <c r="L53" s="69">
        <v>140</v>
      </c>
      <c r="M53" s="69">
        <v>145</v>
      </c>
      <c r="N53" s="69">
        <v>133</v>
      </c>
      <c r="O53" s="70">
        <v>111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586</v>
      </c>
      <c r="L57" s="83" t="s">
        <v>585</v>
      </c>
      <c r="M57" s="83" t="s">
        <v>585</v>
      </c>
      <c r="N57" s="83" t="s">
        <v>585</v>
      </c>
      <c r="O57" s="84" t="s">
        <v>585</v>
      </c>
    </row>
    <row r="58" spans="1:21" ht="31.5" customHeight="1" thickBot="1" x14ac:dyDescent="0.2">
      <c r="B58" s="1218"/>
      <c r="C58" s="1219"/>
      <c r="D58" s="1223" t="s">
        <v>26</v>
      </c>
      <c r="E58" s="1224"/>
      <c r="F58" s="1224"/>
      <c r="G58" s="1224"/>
      <c r="H58" s="1224"/>
      <c r="I58" s="1224"/>
      <c r="J58" s="1225"/>
      <c r="K58" s="85" t="s">
        <v>585</v>
      </c>
      <c r="L58" s="86" t="s">
        <v>585</v>
      </c>
      <c r="M58" s="86" t="s">
        <v>585</v>
      </c>
      <c r="N58" s="86" t="s">
        <v>585</v>
      </c>
      <c r="O58" s="87" t="s">
        <v>585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kSP0EkIVKFqkjWWQSrPSaq39QocQIkrdiKkq6hMRrFWKU8az0PE58eRw7KsBIoa5FU87OUMYExoxWjNTdcrg==" saltValue="lmmZRCYbj2p9YSLB4Xx/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46" t="s">
        <v>29</v>
      </c>
      <c r="C41" s="1247"/>
      <c r="D41" s="101"/>
      <c r="E41" s="1248" t="s">
        <v>30</v>
      </c>
      <c r="F41" s="1248"/>
      <c r="G41" s="1248"/>
      <c r="H41" s="1249"/>
      <c r="I41" s="102">
        <v>3837</v>
      </c>
      <c r="J41" s="103">
        <v>3691</v>
      </c>
      <c r="K41" s="103">
        <v>3748</v>
      </c>
      <c r="L41" s="103">
        <v>3849</v>
      </c>
      <c r="M41" s="104">
        <v>3757</v>
      </c>
    </row>
    <row r="42" spans="2:13" ht="27.75" customHeight="1" x14ac:dyDescent="0.15">
      <c r="B42" s="1236"/>
      <c r="C42" s="1237"/>
      <c r="D42" s="105"/>
      <c r="E42" s="1240" t="s">
        <v>31</v>
      </c>
      <c r="F42" s="1240"/>
      <c r="G42" s="1240"/>
      <c r="H42" s="1241"/>
      <c r="I42" s="106">
        <v>3</v>
      </c>
      <c r="J42" s="107" t="s">
        <v>521</v>
      </c>
      <c r="K42" s="107" t="s">
        <v>521</v>
      </c>
      <c r="L42" s="107" t="s">
        <v>521</v>
      </c>
      <c r="M42" s="108" t="s">
        <v>521</v>
      </c>
    </row>
    <row r="43" spans="2:13" ht="27.75" customHeight="1" x14ac:dyDescent="0.15">
      <c r="B43" s="1236"/>
      <c r="C43" s="1237"/>
      <c r="D43" s="105"/>
      <c r="E43" s="1240" t="s">
        <v>32</v>
      </c>
      <c r="F43" s="1240"/>
      <c r="G43" s="1240"/>
      <c r="H43" s="1241"/>
      <c r="I43" s="106">
        <v>2081</v>
      </c>
      <c r="J43" s="107">
        <v>1994</v>
      </c>
      <c r="K43" s="107">
        <v>1932</v>
      </c>
      <c r="L43" s="107">
        <v>1822</v>
      </c>
      <c r="M43" s="108">
        <v>1701</v>
      </c>
    </row>
    <row r="44" spans="2:13" ht="27.75" customHeight="1" x14ac:dyDescent="0.15">
      <c r="B44" s="1236"/>
      <c r="C44" s="1237"/>
      <c r="D44" s="105"/>
      <c r="E44" s="1240" t="s">
        <v>33</v>
      </c>
      <c r="F44" s="1240"/>
      <c r="G44" s="1240"/>
      <c r="H44" s="1241"/>
      <c r="I44" s="106">
        <v>92</v>
      </c>
      <c r="J44" s="107">
        <v>83</v>
      </c>
      <c r="K44" s="107">
        <v>126</v>
      </c>
      <c r="L44" s="107">
        <v>112</v>
      </c>
      <c r="M44" s="108">
        <v>97</v>
      </c>
    </row>
    <row r="45" spans="2:13" ht="27.75" customHeight="1" x14ac:dyDescent="0.15">
      <c r="B45" s="1236"/>
      <c r="C45" s="1237"/>
      <c r="D45" s="105"/>
      <c r="E45" s="1240" t="s">
        <v>34</v>
      </c>
      <c r="F45" s="1240"/>
      <c r="G45" s="1240"/>
      <c r="H45" s="1241"/>
      <c r="I45" s="106">
        <v>875</v>
      </c>
      <c r="J45" s="107">
        <v>845</v>
      </c>
      <c r="K45" s="107">
        <v>843</v>
      </c>
      <c r="L45" s="107">
        <v>867</v>
      </c>
      <c r="M45" s="108">
        <v>832</v>
      </c>
    </row>
    <row r="46" spans="2:13" ht="27.75" customHeight="1" x14ac:dyDescent="0.15">
      <c r="B46" s="1236"/>
      <c r="C46" s="1237"/>
      <c r="D46" s="109"/>
      <c r="E46" s="1240" t="s">
        <v>35</v>
      </c>
      <c r="F46" s="1240"/>
      <c r="G46" s="1240"/>
      <c r="H46" s="1241"/>
      <c r="I46" s="106" t="s">
        <v>521</v>
      </c>
      <c r="J46" s="107" t="s">
        <v>521</v>
      </c>
      <c r="K46" s="107" t="s">
        <v>521</v>
      </c>
      <c r="L46" s="107" t="s">
        <v>521</v>
      </c>
      <c r="M46" s="108" t="s">
        <v>521</v>
      </c>
    </row>
    <row r="47" spans="2:13" ht="27.75" customHeight="1" x14ac:dyDescent="0.15">
      <c r="B47" s="1236"/>
      <c r="C47" s="1237"/>
      <c r="D47" s="110"/>
      <c r="E47" s="1250" t="s">
        <v>36</v>
      </c>
      <c r="F47" s="1251"/>
      <c r="G47" s="1251"/>
      <c r="H47" s="1252"/>
      <c r="I47" s="106" t="s">
        <v>521</v>
      </c>
      <c r="J47" s="107" t="s">
        <v>521</v>
      </c>
      <c r="K47" s="107" t="s">
        <v>521</v>
      </c>
      <c r="L47" s="107" t="s">
        <v>521</v>
      </c>
      <c r="M47" s="108" t="s">
        <v>521</v>
      </c>
    </row>
    <row r="48" spans="2:13" ht="27.75" customHeight="1" x14ac:dyDescent="0.15">
      <c r="B48" s="1236"/>
      <c r="C48" s="1237"/>
      <c r="D48" s="105"/>
      <c r="E48" s="1240" t="s">
        <v>37</v>
      </c>
      <c r="F48" s="1240"/>
      <c r="G48" s="1240"/>
      <c r="H48" s="1241"/>
      <c r="I48" s="106" t="s">
        <v>521</v>
      </c>
      <c r="J48" s="107" t="s">
        <v>521</v>
      </c>
      <c r="K48" s="107" t="s">
        <v>521</v>
      </c>
      <c r="L48" s="107" t="s">
        <v>521</v>
      </c>
      <c r="M48" s="108" t="s">
        <v>521</v>
      </c>
    </row>
    <row r="49" spans="2:13" ht="27.75" customHeight="1" x14ac:dyDescent="0.15">
      <c r="B49" s="1238"/>
      <c r="C49" s="1239"/>
      <c r="D49" s="105"/>
      <c r="E49" s="1240" t="s">
        <v>38</v>
      </c>
      <c r="F49" s="1240"/>
      <c r="G49" s="1240"/>
      <c r="H49" s="1241"/>
      <c r="I49" s="106" t="s">
        <v>521</v>
      </c>
      <c r="J49" s="107" t="s">
        <v>521</v>
      </c>
      <c r="K49" s="107" t="s">
        <v>521</v>
      </c>
      <c r="L49" s="107" t="s">
        <v>521</v>
      </c>
      <c r="M49" s="108" t="s">
        <v>521</v>
      </c>
    </row>
    <row r="50" spans="2:13" ht="27.75" customHeight="1" x14ac:dyDescent="0.15">
      <c r="B50" s="1234" t="s">
        <v>39</v>
      </c>
      <c r="C50" s="1235"/>
      <c r="D50" s="111"/>
      <c r="E50" s="1240" t="s">
        <v>40</v>
      </c>
      <c r="F50" s="1240"/>
      <c r="G50" s="1240"/>
      <c r="H50" s="1241"/>
      <c r="I50" s="106">
        <v>1671</v>
      </c>
      <c r="J50" s="107">
        <v>1850</v>
      </c>
      <c r="K50" s="107">
        <v>1955</v>
      </c>
      <c r="L50" s="107">
        <v>1941</v>
      </c>
      <c r="M50" s="108">
        <v>1793</v>
      </c>
    </row>
    <row r="51" spans="2:13" ht="27.75" customHeight="1" x14ac:dyDescent="0.15">
      <c r="B51" s="1236"/>
      <c r="C51" s="1237"/>
      <c r="D51" s="105"/>
      <c r="E51" s="1240" t="s">
        <v>41</v>
      </c>
      <c r="F51" s="1240"/>
      <c r="G51" s="1240"/>
      <c r="H51" s="1241"/>
      <c r="I51" s="106">
        <v>56</v>
      </c>
      <c r="J51" s="107">
        <v>46</v>
      </c>
      <c r="K51" s="107">
        <v>38</v>
      </c>
      <c r="L51" s="107">
        <v>66</v>
      </c>
      <c r="M51" s="108">
        <v>60</v>
      </c>
    </row>
    <row r="52" spans="2:13" ht="27.75" customHeight="1" x14ac:dyDescent="0.15">
      <c r="B52" s="1238"/>
      <c r="C52" s="1239"/>
      <c r="D52" s="105"/>
      <c r="E52" s="1240" t="s">
        <v>42</v>
      </c>
      <c r="F52" s="1240"/>
      <c r="G52" s="1240"/>
      <c r="H52" s="1241"/>
      <c r="I52" s="106">
        <v>4458</v>
      </c>
      <c r="J52" s="107">
        <v>4383</v>
      </c>
      <c r="K52" s="107">
        <v>4402</v>
      </c>
      <c r="L52" s="107">
        <v>4398</v>
      </c>
      <c r="M52" s="108">
        <v>4171</v>
      </c>
    </row>
    <row r="53" spans="2:13" ht="27.75" customHeight="1" thickBot="1" x14ac:dyDescent="0.2">
      <c r="B53" s="1242" t="s">
        <v>43</v>
      </c>
      <c r="C53" s="1243"/>
      <c r="D53" s="112"/>
      <c r="E53" s="1244" t="s">
        <v>44</v>
      </c>
      <c r="F53" s="1244"/>
      <c r="G53" s="1244"/>
      <c r="H53" s="1245"/>
      <c r="I53" s="113">
        <v>701</v>
      </c>
      <c r="J53" s="114">
        <v>333</v>
      </c>
      <c r="K53" s="114">
        <v>254</v>
      </c>
      <c r="L53" s="114">
        <v>245</v>
      </c>
      <c r="M53" s="115">
        <v>362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qYamEPZX8JPj4OIg+BsU62X6Vds4F+QKNQTdkh0KlWHilWIrUnhga0KBT+aMMIFOWoF5Q3N12/rnOp50hSDg==" saltValue="T4Rin8MPJfBapfPFqczO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1"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47</v>
      </c>
      <c r="D55" s="1261"/>
      <c r="E55" s="1262"/>
      <c r="F55" s="127">
        <v>781</v>
      </c>
      <c r="G55" s="127">
        <v>780</v>
      </c>
      <c r="H55" s="128">
        <v>758</v>
      </c>
    </row>
    <row r="56" spans="2:8" ht="52.5" customHeight="1" x14ac:dyDescent="0.15">
      <c r="B56" s="129"/>
      <c r="C56" s="1263" t="s">
        <v>48</v>
      </c>
      <c r="D56" s="1263"/>
      <c r="E56" s="1264"/>
      <c r="F56" s="130">
        <v>360</v>
      </c>
      <c r="G56" s="130">
        <v>309</v>
      </c>
      <c r="H56" s="131">
        <v>293</v>
      </c>
    </row>
    <row r="57" spans="2:8" ht="53.25" customHeight="1" x14ac:dyDescent="0.15">
      <c r="B57" s="129"/>
      <c r="C57" s="1265" t="s">
        <v>49</v>
      </c>
      <c r="D57" s="1265"/>
      <c r="E57" s="1266"/>
      <c r="F57" s="132">
        <v>659</v>
      </c>
      <c r="G57" s="132">
        <v>677</v>
      </c>
      <c r="H57" s="133">
        <v>564</v>
      </c>
    </row>
    <row r="58" spans="2:8" ht="45.75" customHeight="1" x14ac:dyDescent="0.15">
      <c r="B58" s="134"/>
      <c r="C58" s="1253" t="s">
        <v>50</v>
      </c>
      <c r="D58" s="1254"/>
      <c r="E58" s="1255"/>
      <c r="F58" s="135"/>
      <c r="G58" s="135"/>
      <c r="H58" s="136"/>
    </row>
    <row r="59" spans="2:8" ht="45.75" customHeight="1" x14ac:dyDescent="0.15">
      <c r="B59" s="134"/>
      <c r="C59" s="1253" t="s">
        <v>50</v>
      </c>
      <c r="D59" s="1254"/>
      <c r="E59" s="1255"/>
      <c r="F59" s="135"/>
      <c r="G59" s="135"/>
      <c r="H59" s="136"/>
    </row>
    <row r="60" spans="2:8" ht="45.75" customHeight="1" x14ac:dyDescent="0.15">
      <c r="B60" s="134"/>
      <c r="C60" s="1253" t="s">
        <v>50</v>
      </c>
      <c r="D60" s="1254"/>
      <c r="E60" s="1255"/>
      <c r="F60" s="135"/>
      <c r="G60" s="135"/>
      <c r="H60" s="136"/>
    </row>
    <row r="61" spans="2:8" ht="45.75" customHeight="1" x14ac:dyDescent="0.15">
      <c r="B61" s="134"/>
      <c r="C61" s="1253" t="s">
        <v>50</v>
      </c>
      <c r="D61" s="1254"/>
      <c r="E61" s="1255"/>
      <c r="F61" s="135"/>
      <c r="G61" s="135"/>
      <c r="H61" s="136"/>
    </row>
    <row r="62" spans="2:8" ht="45.75" customHeight="1" thickBot="1" x14ac:dyDescent="0.2">
      <c r="B62" s="137"/>
      <c r="C62" s="1256" t="s">
        <v>50</v>
      </c>
      <c r="D62" s="1257"/>
      <c r="E62" s="1258"/>
      <c r="F62" s="138"/>
      <c r="G62" s="138"/>
      <c r="H62" s="139"/>
    </row>
    <row r="63" spans="2:8" ht="52.5" customHeight="1" thickBot="1" x14ac:dyDescent="0.2">
      <c r="B63" s="140"/>
      <c r="C63" s="1259" t="s">
        <v>51</v>
      </c>
      <c r="D63" s="1259"/>
      <c r="E63" s="1260"/>
      <c r="F63" s="141">
        <v>1800</v>
      </c>
      <c r="G63" s="141">
        <v>1766</v>
      </c>
      <c r="H63" s="142">
        <v>1615</v>
      </c>
    </row>
    <row r="64" spans="2:8" ht="15" customHeight="1" x14ac:dyDescent="0.15"/>
    <row r="65" ht="0" hidden="1" customHeight="1" x14ac:dyDescent="0.15"/>
    <row r="66" ht="0" hidden="1" customHeight="1" x14ac:dyDescent="0.15"/>
  </sheetData>
  <sheetProtection algorithmName="SHA-512" hashValue="/EnUoj/QJEpfTuSPyG1ETqm4IoimAd/VfJfQ+bxgvmiKMVWsj6+rYwiGHHLCEC5KB6o3CxdxaKe0b53U+h0fMA==" saltValue="U/Kgh8GVh3H97YOFIUJ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138783</v>
      </c>
      <c r="E3" s="161"/>
      <c r="F3" s="162">
        <v>288550</v>
      </c>
      <c r="G3" s="163"/>
      <c r="H3" s="164"/>
    </row>
    <row r="4" spans="1:8" x14ac:dyDescent="0.15">
      <c r="A4" s="165"/>
      <c r="B4" s="166"/>
      <c r="C4" s="167"/>
      <c r="D4" s="168">
        <v>90372</v>
      </c>
      <c r="E4" s="169"/>
      <c r="F4" s="170">
        <v>141525</v>
      </c>
      <c r="G4" s="171"/>
      <c r="H4" s="172"/>
    </row>
    <row r="5" spans="1:8" x14ac:dyDescent="0.15">
      <c r="A5" s="153" t="s">
        <v>555</v>
      </c>
      <c r="B5" s="158"/>
      <c r="C5" s="159"/>
      <c r="D5" s="160">
        <v>133171</v>
      </c>
      <c r="E5" s="161"/>
      <c r="F5" s="162">
        <v>245039</v>
      </c>
      <c r="G5" s="163"/>
      <c r="H5" s="164"/>
    </row>
    <row r="6" spans="1:8" x14ac:dyDescent="0.15">
      <c r="A6" s="165"/>
      <c r="B6" s="166"/>
      <c r="C6" s="167"/>
      <c r="D6" s="168">
        <v>87328</v>
      </c>
      <c r="E6" s="169"/>
      <c r="F6" s="170">
        <v>108922</v>
      </c>
      <c r="G6" s="171"/>
      <c r="H6" s="172"/>
    </row>
    <row r="7" spans="1:8" x14ac:dyDescent="0.15">
      <c r="A7" s="153" t="s">
        <v>556</v>
      </c>
      <c r="B7" s="158"/>
      <c r="C7" s="159"/>
      <c r="D7" s="160">
        <v>150626</v>
      </c>
      <c r="E7" s="161"/>
      <c r="F7" s="162">
        <v>237994</v>
      </c>
      <c r="G7" s="163"/>
      <c r="H7" s="164"/>
    </row>
    <row r="8" spans="1:8" x14ac:dyDescent="0.15">
      <c r="A8" s="165"/>
      <c r="B8" s="166"/>
      <c r="C8" s="167"/>
      <c r="D8" s="168">
        <v>81825</v>
      </c>
      <c r="E8" s="169"/>
      <c r="F8" s="170">
        <v>110361</v>
      </c>
      <c r="G8" s="171"/>
      <c r="H8" s="172"/>
    </row>
    <row r="9" spans="1:8" x14ac:dyDescent="0.15">
      <c r="A9" s="153" t="s">
        <v>557</v>
      </c>
      <c r="B9" s="158"/>
      <c r="C9" s="159"/>
      <c r="D9" s="160">
        <v>161208</v>
      </c>
      <c r="E9" s="161"/>
      <c r="F9" s="162">
        <v>267911</v>
      </c>
      <c r="G9" s="163"/>
      <c r="H9" s="164"/>
    </row>
    <row r="10" spans="1:8" x14ac:dyDescent="0.15">
      <c r="A10" s="165"/>
      <c r="B10" s="166"/>
      <c r="C10" s="167"/>
      <c r="D10" s="168">
        <v>92338</v>
      </c>
      <c r="E10" s="169"/>
      <c r="F10" s="170">
        <v>106425</v>
      </c>
      <c r="G10" s="171"/>
      <c r="H10" s="172"/>
    </row>
    <row r="11" spans="1:8" x14ac:dyDescent="0.15">
      <c r="A11" s="153" t="s">
        <v>558</v>
      </c>
      <c r="B11" s="158"/>
      <c r="C11" s="159"/>
      <c r="D11" s="160">
        <v>167612</v>
      </c>
      <c r="E11" s="161"/>
      <c r="F11" s="162">
        <v>228215</v>
      </c>
      <c r="G11" s="163"/>
      <c r="H11" s="164"/>
    </row>
    <row r="12" spans="1:8" x14ac:dyDescent="0.15">
      <c r="A12" s="165"/>
      <c r="B12" s="166"/>
      <c r="C12" s="173"/>
      <c r="D12" s="168">
        <v>119530</v>
      </c>
      <c r="E12" s="169"/>
      <c r="F12" s="170">
        <v>117571</v>
      </c>
      <c r="G12" s="171"/>
      <c r="H12" s="172"/>
    </row>
    <row r="13" spans="1:8" x14ac:dyDescent="0.15">
      <c r="A13" s="153"/>
      <c r="B13" s="158"/>
      <c r="C13" s="174"/>
      <c r="D13" s="175">
        <v>150280</v>
      </c>
      <c r="E13" s="176"/>
      <c r="F13" s="177">
        <v>253542</v>
      </c>
      <c r="G13" s="178"/>
      <c r="H13" s="164"/>
    </row>
    <row r="14" spans="1:8" x14ac:dyDescent="0.15">
      <c r="A14" s="165"/>
      <c r="B14" s="166"/>
      <c r="C14" s="167"/>
      <c r="D14" s="168">
        <v>94279</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3.25</v>
      </c>
      <c r="C19" s="179">
        <f>ROUND(VALUE(SUBSTITUTE(実質収支比率等に係る経年分析!G$48,"▲","-")),2)</f>
        <v>4.84</v>
      </c>
      <c r="D19" s="179">
        <f>ROUND(VALUE(SUBSTITUTE(実質収支比率等に係る経年分析!H$48,"▲","-")),2)</f>
        <v>2.67</v>
      </c>
      <c r="E19" s="179">
        <f>ROUND(VALUE(SUBSTITUTE(実質収支比率等に係る経年分析!I$48,"▲","-")),2)</f>
        <v>3.79</v>
      </c>
      <c r="F19" s="179">
        <f>ROUND(VALUE(SUBSTITUTE(実質収支比率等に係る経年分析!J$48,"▲","-")),2)</f>
        <v>4.1500000000000004</v>
      </c>
    </row>
    <row r="20" spans="1:11" x14ac:dyDescent="0.15">
      <c r="A20" s="179" t="s">
        <v>55</v>
      </c>
      <c r="B20" s="179">
        <f>ROUND(VALUE(SUBSTITUTE(実質収支比率等に係る経年分析!F$47,"▲","-")),2)</f>
        <v>27.37</v>
      </c>
      <c r="C20" s="179">
        <f>ROUND(VALUE(SUBSTITUTE(実質収支比率等に係る経年分析!G$47,"▲","-")),2)</f>
        <v>28.25</v>
      </c>
      <c r="D20" s="179">
        <f>ROUND(VALUE(SUBSTITUTE(実質収支比率等に係る経年分析!H$47,"▲","-")),2)</f>
        <v>31.46</v>
      </c>
      <c r="E20" s="179">
        <f>ROUND(VALUE(SUBSTITUTE(実質収支比率等に係る経年分析!I$47,"▲","-")),2)</f>
        <v>32.15</v>
      </c>
      <c r="F20" s="179">
        <f>ROUND(VALUE(SUBSTITUTE(実質収支比率等に係る経年分析!J$47,"▲","-")),2)</f>
        <v>32.08</v>
      </c>
    </row>
    <row r="21" spans="1:11" x14ac:dyDescent="0.15">
      <c r="A21" s="179" t="s">
        <v>56</v>
      </c>
      <c r="B21" s="179">
        <f>IF(ISNUMBER(VALUE(SUBSTITUTE(実質収支比率等に係る経年分析!F$49,"▲","-"))),ROUND(VALUE(SUBSTITUTE(実質収支比率等に係る経年分析!F$49,"▲","-")),2),NA())</f>
        <v>1.19</v>
      </c>
      <c r="C21" s="179">
        <f>IF(ISNUMBER(VALUE(SUBSTITUTE(実質収支比率等に係る経年分析!G$49,"▲","-"))),ROUND(VALUE(SUBSTITUTE(実質収支比率等に係る経年分析!G$49,"▲","-")),2),NA())</f>
        <v>2.52</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0.88</v>
      </c>
      <c r="F21" s="179">
        <f>IF(ISNUMBER(VALUE(SUBSTITUTE(実質収支比率等に係る経年分析!J$49,"▲","-"))),ROUND(VALUE(SUBSTITUTE(実質収支比率等に係る経年分析!J$49,"▲","-")),2),NA())</f>
        <v>-2.66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南木曽町浄化槽市町村整備推進事業特別会計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南木曽町農業集落排水事業特別会計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南木曽町下水道事業特別会計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南木曽町営妻籠宿有料駐車場特別会計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南木曽町後期高齢者医療特別会計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0.28999999999999998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0.17</v>
      </c>
    </row>
    <row r="35" spans="1:16" x14ac:dyDescent="0.15">
      <c r="A35" s="180" t="str">
        <f>IF(連結実質赤字比率に係る赤字・黒字の構成分析!C$35="",NA(),連結実質赤字比率に係る赤字・黒字の構成分析!C$35)</f>
        <v>南木曽町国民健康保険特別会計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4.1399999999999997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519</v>
      </c>
      <c r="E42" s="181"/>
      <c r="F42" s="181"/>
      <c r="G42" s="181">
        <f>'実質公債費比率（分子）の構造'!L$52</f>
        <v>490</v>
      </c>
      <c r="H42" s="181"/>
      <c r="I42" s="181"/>
      <c r="J42" s="181">
        <f>'実質公債費比率（分子）の構造'!M$52</f>
        <v>473</v>
      </c>
      <c r="K42" s="181"/>
      <c r="L42" s="181"/>
      <c r="M42" s="181">
        <f>'実質公債費比率（分子）の構造'!N$52</f>
        <v>460</v>
      </c>
      <c r="N42" s="181"/>
      <c r="O42" s="181"/>
      <c r="P42" s="181">
        <f>'実質公債費比率（分子）の構造'!O$52</f>
        <v>446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3</v>
      </c>
      <c r="F44" s="181"/>
      <c r="G44" s="181"/>
      <c r="H44" s="181" t="str">
        <f>'実質公債費比率（分子）の構造'!M$50</f>
        <v>-</v>
      </c>
      <c r="I44" s="181"/>
      <c r="J44" s="181"/>
      <c r="K44" s="181">
        <f>'実質公債費比率（分子）の構造'!N$50</f>
        <v>1</v>
      </c>
      <c r="L44" s="181"/>
      <c r="M44" s="181"/>
      <c r="N44" s="181">
        <f>'実質公債費比率（分子）の構造'!O$50</f>
        <v>2</v>
      </c>
      <c r="O44" s="181"/>
      <c r="P44" s="181"/>
    </row>
    <row r="45" spans="1:16" x14ac:dyDescent="0.15">
      <c r="A45" s="181" t="s">
        <v>66</v>
      </c>
      <c r="B45" s="181">
        <f>'実質公債費比率（分子）の構造'!K$49</f>
        <v>13</v>
      </c>
      <c r="C45" s="181"/>
      <c r="D45" s="181"/>
      <c r="E45" s="181">
        <f>'実質公債費比率（分子）の構造'!L$49</f>
        <v>10</v>
      </c>
      <c r="F45" s="181"/>
      <c r="G45" s="181"/>
      <c r="H45" s="181">
        <f>'実質公債費比率（分子）の構造'!M$49</f>
        <v>16</v>
      </c>
      <c r="I45" s="181"/>
      <c r="J45" s="181"/>
      <c r="K45" s="181">
        <f>'実質公債費比率（分子）の構造'!N$49</f>
        <v>15</v>
      </c>
      <c r="L45" s="181"/>
      <c r="M45" s="181"/>
      <c r="N45" s="181">
        <f>'実質公債費比率（分子）の構造'!O$49</f>
        <v>16</v>
      </c>
      <c r="O45" s="181"/>
      <c r="P45" s="181"/>
    </row>
    <row r="46" spans="1:16" x14ac:dyDescent="0.15">
      <c r="A46" s="181" t="s">
        <v>67</v>
      </c>
      <c r="B46" s="181">
        <f>'実質公債費比率（分子）の構造'!K$48</f>
        <v>174</v>
      </c>
      <c r="C46" s="181"/>
      <c r="D46" s="181"/>
      <c r="E46" s="181">
        <f>'実質公債費比率（分子）の構造'!L$48</f>
        <v>164</v>
      </c>
      <c r="F46" s="181"/>
      <c r="G46" s="181"/>
      <c r="H46" s="181">
        <f>'実質公債費比率（分子）の構造'!M$48</f>
        <v>158</v>
      </c>
      <c r="I46" s="181"/>
      <c r="J46" s="181"/>
      <c r="K46" s="181">
        <f>'実質公債費比率（分子）の構造'!N$48</f>
        <v>137</v>
      </c>
      <c r="L46" s="181"/>
      <c r="M46" s="181"/>
      <c r="N46" s="181">
        <f>'実質公債費比率（分子）の構造'!O$48</f>
        <v>129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465</v>
      </c>
      <c r="C49" s="181"/>
      <c r="D49" s="181"/>
      <c r="E49" s="181">
        <f>'実質公債費比率（分子）の構造'!L$45</f>
        <v>453</v>
      </c>
      <c r="F49" s="181"/>
      <c r="G49" s="181"/>
      <c r="H49" s="181">
        <f>'実質公債費比率（分子）の構造'!M$45</f>
        <v>444</v>
      </c>
      <c r="I49" s="181"/>
      <c r="J49" s="181"/>
      <c r="K49" s="181">
        <f>'実質公債費比率（分子）の構造'!N$45</f>
        <v>440</v>
      </c>
      <c r="L49" s="181"/>
      <c r="M49" s="181"/>
      <c r="N49" s="181">
        <f>'実質公債費比率（分子）の構造'!O$45</f>
        <v>410</v>
      </c>
      <c r="O49" s="181"/>
      <c r="P49" s="181"/>
    </row>
    <row r="50" spans="1:16" x14ac:dyDescent="0.15">
      <c r="A50" s="181" t="s">
        <v>71</v>
      </c>
      <c r="B50" s="181" t="e">
        <f>NA()</f>
        <v>#N/A</v>
      </c>
      <c r="C50" s="181">
        <f>IF(ISNUMBER('実質公債費比率（分子）の構造'!K$53),'実質公債費比率（分子）の構造'!K$53,NA())</f>
        <v>136</v>
      </c>
      <c r="D50" s="181" t="e">
        <f>NA()</f>
        <v>#N/A</v>
      </c>
      <c r="E50" s="181" t="e">
        <f>NA()</f>
        <v>#N/A</v>
      </c>
      <c r="F50" s="181">
        <f>IF(ISNUMBER('実質公債費比率（分子）の構造'!L$53),'実質公債費比率（分子）の構造'!L$53,NA())</f>
        <v>140</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133</v>
      </c>
      <c r="M50" s="181" t="e">
        <f>NA()</f>
        <v>#N/A</v>
      </c>
      <c r="N50" s="181" t="e">
        <f>NA()</f>
        <v>#N/A</v>
      </c>
      <c r="O50" s="181">
        <f>IF(ISNUMBER('実質公債費比率（分子）の構造'!O$53),'実質公債費比率（分子）の構造'!O$53,NA())</f>
        <v>111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4458</v>
      </c>
      <c r="E56" s="180"/>
      <c r="F56" s="180"/>
      <c r="G56" s="180">
        <f>'将来負担比率（分子）の構造'!J$52</f>
        <v>4383</v>
      </c>
      <c r="H56" s="180"/>
      <c r="I56" s="180"/>
      <c r="J56" s="180">
        <f>'将来負担比率（分子）の構造'!K$52</f>
        <v>4402</v>
      </c>
      <c r="K56" s="180"/>
      <c r="L56" s="180"/>
      <c r="M56" s="180">
        <f>'将来負担比率（分子）の構造'!L$52</f>
        <v>4398</v>
      </c>
      <c r="N56" s="180"/>
      <c r="O56" s="180"/>
      <c r="P56" s="180">
        <f>'将来負担比率（分子）の構造'!M$52</f>
        <v>4171</v>
      </c>
    </row>
    <row r="57" spans="1:16" x14ac:dyDescent="0.15">
      <c r="A57" s="180" t="s">
        <v>41</v>
      </c>
      <c r="B57" s="180"/>
      <c r="C57" s="180"/>
      <c r="D57" s="180">
        <f>'将来負担比率（分子）の構造'!I$51</f>
        <v>56</v>
      </c>
      <c r="E57" s="180"/>
      <c r="F57" s="180"/>
      <c r="G57" s="180">
        <f>'将来負担比率（分子）の構造'!J$51</f>
        <v>46</v>
      </c>
      <c r="H57" s="180"/>
      <c r="I57" s="180"/>
      <c r="J57" s="180">
        <f>'将来負担比率（分子）の構造'!K$51</f>
        <v>38</v>
      </c>
      <c r="K57" s="180"/>
      <c r="L57" s="180"/>
      <c r="M57" s="180">
        <f>'将来負担比率（分子）の構造'!L$51</f>
        <v>66</v>
      </c>
      <c r="N57" s="180"/>
      <c r="O57" s="180"/>
      <c r="P57" s="180">
        <f>'将来負担比率（分子）の構造'!M$51</f>
        <v>60</v>
      </c>
    </row>
    <row r="58" spans="1:16" x14ac:dyDescent="0.15">
      <c r="A58" s="180" t="s">
        <v>40</v>
      </c>
      <c r="B58" s="180"/>
      <c r="C58" s="180"/>
      <c r="D58" s="180">
        <f>'将来負担比率（分子）の構造'!I$50</f>
        <v>1671</v>
      </c>
      <c r="E58" s="180"/>
      <c r="F58" s="180"/>
      <c r="G58" s="180">
        <f>'将来負担比率（分子）の構造'!J$50</f>
        <v>1850</v>
      </c>
      <c r="H58" s="180"/>
      <c r="I58" s="180"/>
      <c r="J58" s="180">
        <f>'将来負担比率（分子）の構造'!K$50</f>
        <v>1955</v>
      </c>
      <c r="K58" s="180"/>
      <c r="L58" s="180"/>
      <c r="M58" s="180">
        <f>'将来負担比率（分子）の構造'!L$50</f>
        <v>1941</v>
      </c>
      <c r="N58" s="180"/>
      <c r="O58" s="180"/>
      <c r="P58" s="180">
        <f>'将来負担比率（分子）の構造'!M$50</f>
        <v>1793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875</v>
      </c>
      <c r="C62" s="180"/>
      <c r="D62" s="180"/>
      <c r="E62" s="180">
        <f>'将来負担比率（分子）の構造'!J$45</f>
        <v>845</v>
      </c>
      <c r="F62" s="180"/>
      <c r="G62" s="180"/>
      <c r="H62" s="180">
        <f>'将来負担比率（分子）の構造'!K$45</f>
        <v>843</v>
      </c>
      <c r="I62" s="180"/>
      <c r="J62" s="180"/>
      <c r="K62" s="180">
        <f>'将来負担比率（分子）の構造'!L$45</f>
        <v>867</v>
      </c>
      <c r="L62" s="180"/>
      <c r="M62" s="180"/>
      <c r="N62" s="180">
        <f>'将来負担比率（分子）の構造'!M$45</f>
        <v>832</v>
      </c>
      <c r="O62" s="180"/>
      <c r="P62" s="180"/>
    </row>
    <row r="63" spans="1:16" x14ac:dyDescent="0.15">
      <c r="A63" s="180" t="s">
        <v>33</v>
      </c>
      <c r="B63" s="180">
        <f>'将来負担比率（分子）の構造'!I$44</f>
        <v>92</v>
      </c>
      <c r="C63" s="180"/>
      <c r="D63" s="180"/>
      <c r="E63" s="180">
        <f>'将来負担比率（分子）の構造'!J$44</f>
        <v>83</v>
      </c>
      <c r="F63" s="180"/>
      <c r="G63" s="180"/>
      <c r="H63" s="180">
        <f>'将来負担比率（分子）の構造'!K$44</f>
        <v>126</v>
      </c>
      <c r="I63" s="180"/>
      <c r="J63" s="180"/>
      <c r="K63" s="180">
        <f>'将来負担比率（分子）の構造'!L$44</f>
        <v>112</v>
      </c>
      <c r="L63" s="180"/>
      <c r="M63" s="180"/>
      <c r="N63" s="180">
        <f>'将来負担比率（分子）の構造'!M$44</f>
        <v>97</v>
      </c>
      <c r="O63" s="180"/>
      <c r="P63" s="180"/>
    </row>
    <row r="64" spans="1:16" x14ac:dyDescent="0.15">
      <c r="A64" s="180" t="s">
        <v>32</v>
      </c>
      <c r="B64" s="180">
        <f>'将来負担比率（分子）の構造'!I$43</f>
        <v>2081</v>
      </c>
      <c r="C64" s="180"/>
      <c r="D64" s="180"/>
      <c r="E64" s="180">
        <f>'将来負担比率（分子）の構造'!J$43</f>
        <v>1994</v>
      </c>
      <c r="F64" s="180"/>
      <c r="G64" s="180"/>
      <c r="H64" s="180">
        <f>'将来負担比率（分子）の構造'!K$43</f>
        <v>1932</v>
      </c>
      <c r="I64" s="180"/>
      <c r="J64" s="180"/>
      <c r="K64" s="180">
        <f>'将来負担比率（分子）の構造'!L$43</f>
        <v>1822</v>
      </c>
      <c r="L64" s="180"/>
      <c r="M64" s="180"/>
      <c r="N64" s="180">
        <f>'将来負担比率（分子）の構造'!M$43</f>
        <v>1701</v>
      </c>
      <c r="O64" s="180"/>
      <c r="P64" s="180"/>
    </row>
    <row r="65" spans="1:16" x14ac:dyDescent="0.15">
      <c r="A65" s="180" t="s">
        <v>31</v>
      </c>
      <c r="B65" s="180">
        <f>'将来負担比率（分子）の構造'!I$42</f>
        <v>3</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3837</v>
      </c>
      <c r="C66" s="180"/>
      <c r="D66" s="180"/>
      <c r="E66" s="180">
        <f>'将来負担比率（分子）の構造'!J$41</f>
        <v>3691</v>
      </c>
      <c r="F66" s="180"/>
      <c r="G66" s="180"/>
      <c r="H66" s="180">
        <f>'将来負担比率（分子）の構造'!K$41</f>
        <v>3748</v>
      </c>
      <c r="I66" s="180"/>
      <c r="J66" s="180"/>
      <c r="K66" s="180">
        <f>'将来負担比率（分子）の構造'!L$41</f>
        <v>3849</v>
      </c>
      <c r="L66" s="180"/>
      <c r="M66" s="180"/>
      <c r="N66" s="180">
        <f>'将来負担比率（分子）の構造'!M$41</f>
        <v>3757</v>
      </c>
      <c r="O66" s="180"/>
      <c r="P66" s="180"/>
    </row>
    <row r="67" spans="1:16" x14ac:dyDescent="0.15">
      <c r="A67" s="180" t="s">
        <v>75</v>
      </c>
      <c r="B67" s="180" t="e">
        <f>NA()</f>
        <v>#N/A</v>
      </c>
      <c r="C67" s="180">
        <f>IF(ISNUMBER('将来負担比率（分子）の構造'!I$53), IF('将来負担比率（分子）の構造'!I$53 &lt; 0, 0, '将来負担比率（分子）の構造'!I$53), NA())</f>
        <v>701</v>
      </c>
      <c r="D67" s="180" t="e">
        <f>NA()</f>
        <v>#N/A</v>
      </c>
      <c r="E67" s="180" t="e">
        <f>NA()</f>
        <v>#N/A</v>
      </c>
      <c r="F67" s="180">
        <f>IF(ISNUMBER('将来負担比率（分子）の構造'!J$53), IF('将来負担比率（分子）の構造'!J$53 &lt; 0, 0, '将来負担比率（分子）の構造'!J$53), NA())</f>
        <v>333</v>
      </c>
      <c r="G67" s="180" t="e">
        <f>NA()</f>
        <v>#N/A</v>
      </c>
      <c r="H67" s="180" t="e">
        <f>NA()</f>
        <v>#N/A</v>
      </c>
      <c r="I67" s="180">
        <f>IF(ISNUMBER('将来負担比率（分子）の構造'!K$53), IF('将来負担比率（分子）の構造'!K$53 &lt; 0, 0, '将来負担比率（分子）の構造'!K$53), NA())</f>
        <v>254</v>
      </c>
      <c r="J67" s="180" t="e">
        <f>NA()</f>
        <v>#N/A</v>
      </c>
      <c r="K67" s="180" t="e">
        <f>NA()</f>
        <v>#N/A</v>
      </c>
      <c r="L67" s="180">
        <f>IF(ISNUMBER('将来負担比率（分子）の構造'!L$53), IF('将来負担比率（分子）の構造'!L$53 &lt; 0, 0, '将来負担比率（分子）の構造'!L$53), NA())</f>
        <v>245</v>
      </c>
      <c r="M67" s="180" t="e">
        <f>NA()</f>
        <v>#N/A</v>
      </c>
      <c r="N67" s="180" t="e">
        <f>NA()</f>
        <v>#N/A</v>
      </c>
      <c r="O67" s="180">
        <f>IF(ISNUMBER('将来負担比率（分子）の構造'!M$53), IF('将来負担比率（分子）の構造'!M$53 &lt; 0, 0, '将来負担比率（分子）の構造'!M$53), NA())</f>
        <v>362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781</v>
      </c>
      <c r="C72" s="184">
        <f>基金残高に係る経年分析!G55</f>
        <v>780</v>
      </c>
      <c r="D72" s="184">
        <f>基金残高に係る経年分析!H55</f>
        <v>758</v>
      </c>
    </row>
    <row r="73" spans="1:16" x14ac:dyDescent="0.15">
      <c r="A73" s="183" t="s">
        <v>78</v>
      </c>
      <c r="B73" s="184">
        <f>基金残高に係る経年分析!F56</f>
        <v>360</v>
      </c>
      <c r="C73" s="184">
        <f>基金残高に係る経年分析!G56</f>
        <v>309</v>
      </c>
      <c r="D73" s="184">
        <f>基金残高に係る経年分析!H56</f>
        <v>293</v>
      </c>
    </row>
    <row r="74" spans="1:16" x14ac:dyDescent="0.15">
      <c r="A74" s="183" t="s">
        <v>79</v>
      </c>
      <c r="B74" s="184">
        <f>基金残高に係る経年分析!F57</f>
        <v>659</v>
      </c>
      <c r="C74" s="184">
        <f>基金残高に係る経年分析!G57</f>
        <v>677</v>
      </c>
      <c r="D74" s="184">
        <f>基金残高に係る経年分析!H57</f>
        <v>564</v>
      </c>
    </row>
  </sheetData>
  <sheetProtection algorithmName="SHA-512" hashValue="rxqFW7pa4doYgWivwnHMTkTJ6rbqPkqiHTgGnQZD9RY6XBs4HHOTosrM4ewu5JibwkEpqoa/ueHFDE3uBtQ8QA==" saltValue="JqW/ldf7GgvAckZeGZef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2020-02-28T06:38:59Z</cp:lastPrinted>
  <dcterms:created xsi:type="dcterms:W3CDTF">2020-02-10T04:00:04Z</dcterms:created>
  <dcterms:modified xsi:type="dcterms:W3CDTF">2022-03-29T07:48:58Z</dcterms:modified>
  <cp:category/>
</cp:coreProperties>
</file>