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E:\Koukaikei\TODO\Release\20180828\xlt\"/>
    </mc:Choice>
  </mc:AlternateContent>
  <bookViews>
    <workbookView xWindow="600" yWindow="255" windowWidth="16605" windowHeight="7380" activeTab="0"/>
  </bookViews>
  <sheets>
    <sheet name="BS" sheetId="21" r:id="rId1"/>
    <sheet name="PL" sheetId="42" r:id="rId2"/>
    <sheet name="NWM" sheetId="40" r:id="rId3"/>
    <sheet name="PL及びNWM" sheetId="45" r:id="rId4"/>
    <sheet name="CF" sheetId="25" r:id="rId5"/>
    <sheet name="チェック" sheetId="44" r:id="rId6"/>
    <sheet name="注記" sheetId="47"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BS!$B$1:$AC$73</definedName>
    <definedName name="_xlnm.Print_Area" localSheetId="4">CF!$B$1:$O$60</definedName>
    <definedName name="_xlnm.Print_Area" localSheetId="2">NWM!$B$1:$V$26</definedName>
    <definedName name="_xlnm.Print_Area" localSheetId="1">PL!$B$1:$P$41</definedName>
    <definedName name="_xlnm.Print_Area" localSheetId="3">PL及びNWM!$B$1:$Z$57</definedName>
    <definedName name="_xlnm.Print_Area" localSheetId="6">注記!$A$6:$U$212</definedName>
  </definedNames>
  <calcPr calcId="0"/>
</workbook>
</file>

<file path=xl/calcChain.xml><?xml version="1.0" encoding="utf-8"?>
<calcChain xmlns="http://schemas.openxmlformats.org/spreadsheetml/2006/main">
  <c r="A67" i="44" l="1"/>
  <c r="A63" i="44"/>
  <c r="A59" i="44"/>
  <c r="A55" i="44"/>
  <c r="A51" i="44"/>
  <c r="A47" i="44"/>
  <c r="B39" i="44"/>
  <c r="A39" i="44"/>
  <c r="B21" i="44"/>
  <c r="A21" i="44"/>
  <c r="C21" i="44" l="1"/>
  <c r="D21" i="44" s="1"/>
  <c r="M18" i="25"/>
  <c r="N35" i="42"/>
  <c r="N26" i="42"/>
  <c r="M54" i="21"/>
  <c r="C5" i="25"/>
  <c r="C5" i="45"/>
  <c r="C5" i="40"/>
  <c r="C5" i="42"/>
  <c r="C4"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5" i="21"/>
  <c r="M56" i="21"/>
  <c r="M57" i="21"/>
  <c r="M58" i="21"/>
  <c r="M59" i="21"/>
  <c r="M60" i="21"/>
  <c r="M61" i="21"/>
  <c r="M62" i="21"/>
  <c r="M63" i="21"/>
  <c r="M64" i="21"/>
  <c r="M65" i="21"/>
  <c r="M66" i="21"/>
  <c r="M67" i="21"/>
  <c r="M68" i="21"/>
  <c r="M69" i="21"/>
  <c r="M70" i="21"/>
  <c r="M71" i="21"/>
  <c r="M72" i="21"/>
  <c r="M73" i="21"/>
  <c r="M58" i="25"/>
  <c r="M59" i="25"/>
  <c r="M60" i="25"/>
  <c r="M57" i="25"/>
  <c r="M46" i="25"/>
  <c r="M47" i="25"/>
  <c r="M48" i="25"/>
  <c r="M49" i="25"/>
  <c r="M50" i="25"/>
  <c r="M51" i="25"/>
  <c r="M52" i="25"/>
  <c r="M53" i="25"/>
  <c r="M54" i="25"/>
  <c r="M55" i="25"/>
  <c r="M45" i="25"/>
  <c r="M32" i="25"/>
  <c r="M33" i="25"/>
  <c r="M34" i="25"/>
  <c r="M35" i="25"/>
  <c r="M36" i="25"/>
  <c r="M37" i="25"/>
  <c r="M38" i="25"/>
  <c r="M39" i="25"/>
  <c r="M40" i="25"/>
  <c r="M41" i="25"/>
  <c r="M42" i="25"/>
  <c r="M43" i="25"/>
  <c r="M31" i="25"/>
  <c r="M10" i="25"/>
  <c r="M11" i="25"/>
  <c r="M12" i="25"/>
  <c r="M13" i="25"/>
  <c r="M14" i="25"/>
  <c r="M15" i="25"/>
  <c r="M16" i="25"/>
  <c r="M17" i="25"/>
  <c r="M19" i="25"/>
  <c r="M20" i="25"/>
  <c r="M21" i="25"/>
  <c r="M22" i="25"/>
  <c r="M23" i="25"/>
  <c r="M24" i="25"/>
  <c r="M25" i="25"/>
  <c r="M26" i="25"/>
  <c r="M27" i="25"/>
  <c r="M28" i="25"/>
  <c r="M29" i="25"/>
  <c r="M9" i="25"/>
  <c r="U23" i="40"/>
  <c r="N23" i="40" s="1"/>
  <c r="O53" i="45" s="1"/>
  <c r="U22" i="40"/>
  <c r="X52" i="45"/>
  <c r="U21" i="40"/>
  <c r="X51" i="45" s="1"/>
  <c r="U13" i="40"/>
  <c r="X43" i="45" s="1"/>
  <c r="U12" i="40"/>
  <c r="X42" i="45"/>
  <c r="U11" i="40"/>
  <c r="X41" i="45" s="1"/>
  <c r="U10" i="40"/>
  <c r="X40" i="45" s="1"/>
  <c r="U9" i="40"/>
  <c r="X39" i="45" s="1"/>
  <c r="U8" i="40"/>
  <c r="X56" i="45"/>
  <c r="S18" i="40"/>
  <c r="U48" i="45" s="1"/>
  <c r="S17" i="40"/>
  <c r="U47" i="45" s="1"/>
  <c r="S16" i="40"/>
  <c r="U46" i="45" s="1"/>
  <c r="S15" i="40"/>
  <c r="U45" i="45"/>
  <c r="S14" i="40"/>
  <c r="U44" i="45" s="1"/>
  <c r="S13" i="40"/>
  <c r="U43" i="45" s="1"/>
  <c r="S12" i="40"/>
  <c r="U42" i="45" s="1"/>
  <c r="S11" i="40"/>
  <c r="U41" i="45" s="1"/>
  <c r="S10" i="40"/>
  <c r="U40" i="45" s="1"/>
  <c r="S9" i="40"/>
  <c r="U39" i="45" s="1"/>
  <c r="S8" i="40"/>
  <c r="U56" i="45" s="1"/>
  <c r="U26" i="40"/>
  <c r="X57" i="45"/>
  <c r="U25" i="40"/>
  <c r="X55" i="45" s="1"/>
  <c r="S26" i="40"/>
  <c r="U57" i="45" s="1"/>
  <c r="S25" i="40"/>
  <c r="U55" i="45" s="1"/>
  <c r="S24" i="40"/>
  <c r="U54" i="45"/>
  <c r="Q26" i="40"/>
  <c r="R57" i="45" s="1"/>
  <c r="Q25" i="40"/>
  <c r="R55" i="45" s="1"/>
  <c r="Q24" i="40"/>
  <c r="R54" i="45" s="1"/>
  <c r="Q20" i="40"/>
  <c r="N20" i="40" s="1"/>
  <c r="O50" i="45" s="1"/>
  <c r="R50" i="45"/>
  <c r="Q19" i="40"/>
  <c r="R49" i="45"/>
  <c r="Q18" i="40"/>
  <c r="R48" i="45" s="1"/>
  <c r="Q17" i="40"/>
  <c r="R47" i="45" s="1"/>
  <c r="Q16" i="40"/>
  <c r="R46" i="45" s="1"/>
  <c r="Q15" i="40"/>
  <c r="R45" i="45"/>
  <c r="Q14" i="40"/>
  <c r="R44" i="45" s="1"/>
  <c r="Q8" i="40"/>
  <c r="R56" i="45" s="1"/>
  <c r="N8" i="42"/>
  <c r="O8" i="45" s="1"/>
  <c r="N9" i="42"/>
  <c r="O9" i="45" s="1"/>
  <c r="N10" i="42"/>
  <c r="O10" i="45" s="1"/>
  <c r="N11" i="42"/>
  <c r="O11" i="45" s="1"/>
  <c r="N12" i="42"/>
  <c r="O12" i="45" s="1"/>
  <c r="N13" i="42"/>
  <c r="O13" i="45"/>
  <c r="N14" i="42"/>
  <c r="O14" i="45" s="1"/>
  <c r="N15" i="42"/>
  <c r="O15" i="45" s="1"/>
  <c r="N16" i="42"/>
  <c r="O16" i="45" s="1"/>
  <c r="N17" i="42"/>
  <c r="O17" i="45"/>
  <c r="N18" i="42"/>
  <c r="O18" i="45" s="1"/>
  <c r="N19" i="42"/>
  <c r="O19" i="45" s="1"/>
  <c r="N20" i="42"/>
  <c r="O20" i="45" s="1"/>
  <c r="N21" i="42"/>
  <c r="O21" i="45" s="1"/>
  <c r="N22" i="42"/>
  <c r="O22" i="45" s="1"/>
  <c r="N23" i="42"/>
  <c r="O23" i="45"/>
  <c r="N24" i="42"/>
  <c r="O24" i="45" s="1"/>
  <c r="N25" i="42"/>
  <c r="O25" i="45"/>
  <c r="N27" i="42"/>
  <c r="O26" i="45" s="1"/>
  <c r="N28" i="42"/>
  <c r="O27" i="45" s="1"/>
  <c r="N29" i="42"/>
  <c r="O28" i="45" s="1"/>
  <c r="N30" i="42"/>
  <c r="O29" i="45"/>
  <c r="N31" i="42"/>
  <c r="O30" i="45" s="1"/>
  <c r="N32" i="42"/>
  <c r="O31" i="45"/>
  <c r="N33" i="42"/>
  <c r="O32" i="45" s="1"/>
  <c r="N34" i="42"/>
  <c r="O33" i="45"/>
  <c r="N36" i="42"/>
  <c r="O34" i="45" s="1"/>
  <c r="N37" i="42"/>
  <c r="O35" i="45" s="1"/>
  <c r="N38" i="42"/>
  <c r="O36" i="45" s="1"/>
  <c r="N39" i="42"/>
  <c r="O37" i="45"/>
  <c r="N40" i="42"/>
  <c r="O38" i="45" s="1"/>
  <c r="N41" i="42"/>
  <c r="N7" i="42"/>
  <c r="O7" i="45" s="1"/>
  <c r="AA73" i="21"/>
  <c r="AA72" i="21"/>
  <c r="AA26" i="21"/>
  <c r="AA25" i="21"/>
  <c r="AA24" i="21"/>
  <c r="C39" i="44" s="1"/>
  <c r="D39" i="44" s="1"/>
  <c r="AA8" i="21"/>
  <c r="AA9" i="21"/>
  <c r="AA10" i="21"/>
  <c r="AA11" i="21"/>
  <c r="AA12" i="21"/>
  <c r="AA13" i="21"/>
  <c r="AA14" i="21"/>
  <c r="AA15" i="21"/>
  <c r="AA16" i="21"/>
  <c r="AA17" i="21"/>
  <c r="AA18" i="21"/>
  <c r="AA19" i="21"/>
  <c r="AA20" i="21"/>
  <c r="AA21" i="21"/>
  <c r="AA22" i="21"/>
  <c r="AA7" i="21"/>
  <c r="N55" i="40"/>
  <c r="N26" i="40" s="1"/>
  <c r="O57" i="45" s="1"/>
  <c r="N54" i="40"/>
  <c r="N25" i="40" s="1"/>
  <c r="O55" i="45" s="1"/>
  <c r="N53" i="40"/>
  <c r="N24" i="40" s="1"/>
  <c r="O54" i="45" s="1"/>
  <c r="N42" i="40"/>
  <c r="N13" i="40" s="1"/>
  <c r="O43" i="45" s="1"/>
  <c r="N41" i="40"/>
  <c r="N12" i="40" s="1"/>
  <c r="O42" i="45" s="1"/>
  <c r="N40" i="40"/>
  <c r="N11" i="40"/>
  <c r="O41" i="45" s="1"/>
  <c r="N39" i="40"/>
  <c r="N10" i="40" s="1"/>
  <c r="O40" i="45" s="1"/>
  <c r="N38" i="40"/>
  <c r="N9" i="40" s="1"/>
  <c r="O39" i="45" s="1"/>
  <c r="N37" i="40"/>
  <c r="N8" i="40" s="1"/>
  <c r="O56" i="45" s="1"/>
  <c r="B33" i="44"/>
  <c r="A33" i="44"/>
  <c r="C33" i="44" s="1"/>
  <c r="D33" i="44" s="1"/>
  <c r="B29" i="44"/>
  <c r="A29" i="44"/>
  <c r="B25" i="44"/>
  <c r="A25" i="44"/>
  <c r="C25" i="44" s="1"/>
  <c r="D25" i="44" s="1"/>
  <c r="B7" i="44"/>
  <c r="A7" i="44"/>
  <c r="Q6" i="25"/>
  <c r="H3" i="25" s="1"/>
  <c r="Q7" i="25"/>
  <c r="H4" i="25" s="1"/>
  <c r="X7" i="40"/>
  <c r="O4" i="40" s="1"/>
  <c r="O4" i="45" s="1"/>
  <c r="X6" i="40"/>
  <c r="O3" i="40"/>
  <c r="O3" i="45" s="1"/>
  <c r="R7" i="42"/>
  <c r="K4" i="42" s="1"/>
  <c r="R6" i="42"/>
  <c r="K3" i="42" s="1"/>
  <c r="AE5" i="21"/>
  <c r="C3" i="21" s="1"/>
  <c r="N52" i="40"/>
  <c r="N51" i="40"/>
  <c r="N50" i="40"/>
  <c r="N49" i="40"/>
  <c r="N48" i="40"/>
  <c r="Q5" i="25"/>
  <c r="N5" i="25"/>
  <c r="X5" i="40"/>
  <c r="U5" i="40"/>
  <c r="Y5" i="45" s="1"/>
  <c r="R5" i="42"/>
  <c r="O5" i="42"/>
  <c r="AE4" i="21"/>
  <c r="AB4" i="21" s="1"/>
  <c r="N22" i="40"/>
  <c r="O52" i="45" s="1"/>
  <c r="N19" i="40"/>
  <c r="O49" i="45" s="1"/>
  <c r="C7" i="44" l="1"/>
  <c r="D7" i="44" s="1"/>
  <c r="C29" i="44"/>
  <c r="D29" i="44" s="1"/>
  <c r="N21" i="40"/>
  <c r="O51" i="45" s="1"/>
  <c r="X53" i="45"/>
</calcChain>
</file>

<file path=xl/sharedStrings.xml><?xml version="1.0" encoding="utf-8"?>
<sst xmlns="http://schemas.openxmlformats.org/spreadsheetml/2006/main" count="981" uniqueCount="693">
  <si>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</si>
  <si>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</si>
  <si>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</si>
  <si>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</si>
  <si>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</si>
  <si>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</si>
  <si>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</si>
  <si>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</si>
  <si>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</si>
  <si>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</si>
  <si>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</si>
  <si>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</si>
  <si>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</si>
  <si>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</si>
  <si>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</si>
  <si>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</si>
  <si>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</si>
  <si>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</si>
  <si>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</si>
  <si>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</si>
  <si>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</si>
  <si>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</si>
  <si>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</si>
  <si>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賞与等引当金</t>
    <rPh sb="2" eb="3">
      <t>ナド</t>
    </rPh>
    <phoneticPr fontId="4"/>
  </si>
  <si>
    <t>航空機</t>
  </si>
  <si>
    <t>航空機減価償却累計額</t>
    <rPh sb="0" eb="3">
      <t>コウクウキ</t>
    </rPh>
    <rPh sb="3" eb="5">
      <t>ゲンカ</t>
    </rPh>
    <rPh sb="5" eb="7">
      <t>ショウキャク</t>
    </rPh>
    <rPh sb="7" eb="10">
      <t>ルイケイガク</t>
    </rPh>
    <phoneticPr fontId="4"/>
  </si>
  <si>
    <t>負債合計</t>
    <rPh sb="0" eb="2">
      <t>フサイ</t>
    </rPh>
    <rPh sb="2" eb="4">
      <t>ゴウケイ</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</si>
  <si>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</si>
  <si>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</si>
  <si>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</si>
  <si>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</si>
  <si>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</si>
  <si>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</si>
  <si>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</si>
  <si>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</si>
  <si>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</si>
  <si>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</si>
  <si>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</si>
  <si>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</si>
  <si>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</si>
  <si>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</si>
  <si>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</si>
  <si>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</si>
  <si>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</si>
  <si>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</si>
  <si>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</si>
  <si>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</si>
  <si>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</si>
  <si>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</si>
  <si>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</si>
  <si>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</si>
  <si>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</si>
  <si>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</si>
  <si>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</si>
  <si>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</si>
  <si>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</si>
  <si>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</si>
  <si>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</si>
  <si>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</si>
  <si>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</si>
  <si>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</si>
  <si>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</si>
  <si>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</si>
  <si>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</si>
  <si>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</si>
  <si>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</si>
  <si>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</si>
  <si>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</si>
  <si>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</si>
  <si>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</si>
  <si>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</si>
  <si>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</si>
  <si>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</si>
  <si>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</si>
  <si>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</si>
  <si>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</si>
  <si>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</si>
  <si>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</si>
  <si>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</si>
  <si>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</si>
  <si>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固定資産
等形成分</t>
    <rPh sb="0" eb="4">
      <t>コテイシサン</t>
    </rPh>
    <rPh sb="5" eb="6">
      <t>ナド</t>
    </rPh>
    <rPh sb="6" eb="8">
      <t>ケイセイ</t>
    </rPh>
    <rPh sb="8" eb="9">
      <t>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</si>
  <si>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</si>
  <si>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</si>
  <si>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</si>
  <si>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</si>
  <si>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</si>
  <si>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</si>
  <si>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</si>
  <si>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</si>
  <si>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</si>
  <si>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</si>
  <si>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</si>
  <si>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</si>
  <si>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</si>
  <si>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</si>
  <si>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その他の業務費用</t>
    <rPh sb="2" eb="3">
      <t>タ</t>
    </rPh>
    <rPh sb="4" eb="6">
      <t>ギョウム</t>
    </rPh>
    <rPh sb="6" eb="8">
      <t>ヒヨウ</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</si>
  <si>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</si>
  <si>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</si>
  <si>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</si>
  <si>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</si>
  <si>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</si>
  <si>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</si>
  <si>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</si>
  <si>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</si>
  <si>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</si>
  <si>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</si>
  <si>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</si>
  <si>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</si>
  <si>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</si>
  <si>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</si>
  <si>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</si>
  <si>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</si>
  <si>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</si>
  <si>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</si>
  <si>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</si>
  <si>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</si>
  <si>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</si>
  <si>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</si>
  <si>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</si>
  <si>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</si>
  <si>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</si>
  <si>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</si>
  <si>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</si>
  <si>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</si>
  <si>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</si>
  <si>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</si>
  <si>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</si>
  <si>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</si>
  <si>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財務活動収入</t>
    <rPh sb="0" eb="2">
      <t>ザイム</t>
    </rPh>
    <rPh sb="2" eb="4">
      <t>カツドウ</t>
    </rPh>
    <rPh sb="4" eb="6">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</si>
  <si>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</si>
  <si>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</si>
  <si>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</si>
  <si>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</si>
  <si>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</si>
  <si>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</si>
  <si>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</si>
  <si>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</si>
  <si>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</si>
  <si>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</si>
  <si>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</si>
  <si>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</si>
  <si>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</si>
  <si>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</si>
  <si>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</si>
  <si>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経常費用</t>
    <phoneticPr fontId="4"/>
  </si>
  <si>
    <t>業務費用</t>
    <phoneticPr fontId="4"/>
  </si>
  <si>
    <t>　</t>
    <phoneticPr fontId="4"/>
  </si>
  <si>
    <t>連結貸借対照表</t>
    <rPh sb="0" eb="2">
      <t>レンケツ</t>
    </rPh>
    <rPh sb="2" eb="4">
      <t>タイシャク</t>
    </rPh>
    <rPh sb="4" eb="7">
      <t>タイショウヒョウ</t>
    </rPh>
    <phoneticPr fontId="4"/>
  </si>
  <si>
    <t>徴収不能引当金</t>
  </si>
  <si>
    <t>連結行政コスト計算書</t>
    <rPh sb="0" eb="2">
      <t>レンケツ</t>
    </rPh>
    <rPh sb="2" eb="4">
      <t>ギョウセイ</t>
    </rPh>
    <rPh sb="7" eb="10">
      <t>ケイサンショ</t>
    </rPh>
    <phoneticPr fontId="4"/>
  </si>
  <si>
    <t>連結純資産変動計算書</t>
    <rPh sb="0" eb="2">
      <t>レンケツ</t>
    </rPh>
    <rPh sb="2" eb="5">
      <t>ジュンシサン</t>
    </rPh>
    <rPh sb="5" eb="7">
      <t>ヘンドウ</t>
    </rPh>
    <rPh sb="7" eb="10">
      <t>ケイサンショ</t>
    </rPh>
    <phoneticPr fontId="4"/>
  </si>
  <si>
    <t>連結資金収支計算書</t>
    <rPh sb="0" eb="2">
      <t>レンケツ</t>
    </rPh>
    <rPh sb="2" eb="4">
      <t>シキン</t>
    </rPh>
    <rPh sb="4" eb="6">
      <t>シュウシ</t>
    </rPh>
    <rPh sb="6" eb="9">
      <t>ケイサンショ</t>
    </rPh>
    <phoneticPr fontId="4"/>
  </si>
  <si>
    <t>地方債等</t>
    <rPh sb="0" eb="3">
      <t>チホウサイ</t>
    </rPh>
    <rPh sb="3" eb="4">
      <t>トウ</t>
    </rPh>
    <phoneticPr fontId="4"/>
  </si>
  <si>
    <t>地方債等償還支出</t>
    <rPh sb="0" eb="3">
      <t>チホウサイ</t>
    </rPh>
    <rPh sb="3" eb="4">
      <t>トウ</t>
    </rPh>
    <rPh sb="4" eb="6">
      <t>ショウカン</t>
    </rPh>
    <rPh sb="6" eb="8">
      <t>シシュツ</t>
    </rPh>
    <phoneticPr fontId="4"/>
  </si>
  <si>
    <t>地方債等発行収入</t>
    <rPh sb="0" eb="3">
      <t>チホウサイ</t>
    </rPh>
    <rPh sb="3" eb="4">
      <t>トウ</t>
    </rPh>
    <rPh sb="4" eb="6">
      <t>ハッコウ</t>
    </rPh>
    <rPh sb="6" eb="8">
      <t>シュウニュウ</t>
    </rPh>
    <phoneticPr fontId="4"/>
  </si>
  <si>
    <t>繰延資産</t>
    <phoneticPr fontId="4"/>
  </si>
  <si>
    <t>負債・純資産合計</t>
  </si>
  <si>
    <t>1年内償還予定地方債等</t>
    <rPh sb="1" eb="2">
      <t>ネン</t>
    </rPh>
    <rPh sb="3" eb="5">
      <t>ショウカン</t>
    </rPh>
    <rPh sb="5" eb="7">
      <t>ヨテイ</t>
    </rPh>
    <rPh sb="7" eb="10">
      <t>チホウサイ</t>
    </rPh>
    <rPh sb="10" eb="11">
      <t>トウ</t>
    </rPh>
    <phoneticPr fontId="4"/>
  </si>
  <si>
    <t>余剰分
（不足分）</t>
    <phoneticPr fontId="4"/>
  </si>
  <si>
    <t>他団体出資等分</t>
    <phoneticPr fontId="4"/>
  </si>
  <si>
    <t>他団体出資等分の増加</t>
    <rPh sb="8" eb="10">
      <t>ゾウカ</t>
    </rPh>
    <phoneticPr fontId="4"/>
  </si>
  <si>
    <t>他団体出資等分の減少</t>
    <rPh sb="8" eb="10">
      <t>ゲンショウ</t>
    </rPh>
    <phoneticPr fontId="4"/>
  </si>
  <si>
    <t>【様式第１号】</t>
    <rPh sb="1" eb="3">
      <t>ヨウシキ</t>
    </rPh>
    <rPh sb="3" eb="4">
      <t>ダイ</t>
    </rPh>
    <rPh sb="5" eb="6">
      <t>ゴウ</t>
    </rPh>
    <phoneticPr fontId="4"/>
  </si>
  <si>
    <t>【様式第２号】</t>
    <rPh sb="3" eb="4">
      <t>ダイ</t>
    </rPh>
    <rPh sb="5" eb="6">
      <t>ゴウ</t>
    </rPh>
    <phoneticPr fontId="4"/>
  </si>
  <si>
    <t>【様式第３号】</t>
    <rPh sb="3" eb="4">
      <t>ダイ</t>
    </rPh>
    <rPh sb="5" eb="6">
      <t>ゴウ</t>
    </rPh>
    <phoneticPr fontId="4"/>
  </si>
  <si>
    <t>【様式第４号】</t>
    <rPh sb="3" eb="4">
      <t>ダイ</t>
    </rPh>
    <rPh sb="5" eb="6">
      <t>ゴウ</t>
    </rPh>
    <phoneticPr fontId="4"/>
  </si>
  <si>
    <t>他団体出資等分</t>
    <phoneticPr fontId="4"/>
  </si>
  <si>
    <t>本年度差額</t>
    <phoneticPr fontId="4"/>
  </si>
  <si>
    <t>${unit}</t>
    <phoneticPr fontId="4"/>
  </si>
  <si>
    <t>${unit}</t>
    <phoneticPr fontId="4"/>
  </si>
  <si>
    <t>${unit}</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</si>
  <si>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</si>
  <si>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</si>
  <si>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</si>
  <si>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</si>
  <si>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資産合計</t>
  </si>
  <si>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</si>
  <si>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</si>
  <si>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</si>
  <si>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</si>
  <si>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</si>
  <si>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</si>
  <si>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</si>
  <si>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</si>
  <si>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</si>
  <si>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</si>
  <si>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${BS003}</t>
    <phoneticPr fontId="4"/>
  </si>
  <si>
    <t>${BS004}</t>
  </si>
  <si>
    <t>${BS005}</t>
  </si>
  <si>
    <t>${BS006}</t>
  </si>
  <si>
    <t>${BS007}</t>
  </si>
  <si>
    <t>${BS008}</t>
  </si>
  <si>
    <t>${BS010}</t>
  </si>
  <si>
    <t>${BS011}</t>
  </si>
  <si>
    <t>${BS012}</t>
  </si>
  <si>
    <t>${BS013}</t>
  </si>
  <si>
    <t>${BS014}</t>
  </si>
  <si>
    <t>${BS015}</t>
  </si>
  <si>
    <t>${BS016}</t>
  </si>
  <si>
    <t>${BS017}</t>
  </si>
  <si>
    <t>${BS018}</t>
  </si>
  <si>
    <t>${BS019}</t>
  </si>
  <si>
    <t>${BS020}</t>
  </si>
  <si>
    <t>${BS021}</t>
  </si>
  <si>
    <t>${BS022}</t>
  </si>
  <si>
    <t>${BS023}</t>
  </si>
  <si>
    <t>${BS024}</t>
  </si>
  <si>
    <t>${BS025}</t>
  </si>
  <si>
    <t>${BS026}</t>
  </si>
  <si>
    <t>${BS027}</t>
  </si>
  <si>
    <t>${BS028}</t>
  </si>
  <si>
    <t>${BS029}</t>
  </si>
  <si>
    <t>${BS030}</t>
  </si>
  <si>
    <t>${BS031}</t>
  </si>
  <si>
    <t>${BS032}</t>
  </si>
  <si>
    <t>${BS033}</t>
  </si>
  <si>
    <t>${BS034}</t>
  </si>
  <si>
    <t>${BS035}</t>
  </si>
  <si>
    <t>${BS036}</t>
  </si>
  <si>
    <t>${BS037}</t>
  </si>
  <si>
    <t>${BS038}</t>
  </si>
  <si>
    <t>${BS041}</t>
  </si>
  <si>
    <t>${BS042}</t>
  </si>
  <si>
    <t>${BS043}</t>
  </si>
  <si>
    <t>${BS044}</t>
  </si>
  <si>
    <t>${BS045}</t>
  </si>
  <si>
    <t>${BS040}</t>
    <phoneticPr fontId="4"/>
  </si>
  <si>
    <t>${BS046}</t>
  </si>
  <si>
    <t>${BS047}</t>
  </si>
  <si>
    <t>${BS048}</t>
  </si>
  <si>
    <t>${BS049}</t>
  </si>
  <si>
    <t>${BS050}</t>
  </si>
  <si>
    <t>${BS051}</t>
  </si>
  <si>
    <t>${BS052}</t>
  </si>
  <si>
    <t>${BS053}</t>
  </si>
  <si>
    <t>${BS054}</t>
  </si>
  <si>
    <t>${BS055}</t>
  </si>
  <si>
    <t>${BS001}</t>
    <phoneticPr fontId="4"/>
  </si>
  <si>
    <t>${BS057}</t>
    <phoneticPr fontId="4"/>
  </si>
  <si>
    <t>${BS074}</t>
    <phoneticPr fontId="4"/>
  </si>
  <si>
    <t>${BS059}</t>
    <phoneticPr fontId="4"/>
  </si>
  <si>
    <t>${BS060}</t>
  </si>
  <si>
    <t>${BS061}</t>
  </si>
  <si>
    <t>${BS062}</t>
  </si>
  <si>
    <t>${BS063}</t>
  </si>
  <si>
    <t>${BS064}</t>
  </si>
  <si>
    <t>${BS065}</t>
  </si>
  <si>
    <t>${BS066}</t>
  </si>
  <si>
    <t>${BS067}</t>
  </si>
  <si>
    <t>${BS068}</t>
  </si>
  <si>
    <t>${BS069}</t>
  </si>
  <si>
    <t>${BS070}</t>
  </si>
  <si>
    <t>${BS071}</t>
  </si>
  <si>
    <t>${BS072}</t>
  </si>
  <si>
    <t>${BS073}</t>
  </si>
  <si>
    <t>${BS058}</t>
    <phoneticPr fontId="4"/>
  </si>
  <si>
    <t>${BS075}</t>
    <phoneticPr fontId="4"/>
  </si>
  <si>
    <t>繰延資産</t>
    <phoneticPr fontId="4"/>
  </si>
  <si>
    <t>${BS056}</t>
    <phoneticPr fontId="4"/>
  </si>
  <si>
    <t>${BS301}</t>
    <phoneticPr fontId="4"/>
  </si>
  <si>
    <t>他団体出資等分</t>
    <phoneticPr fontId="4"/>
  </si>
  <si>
    <t>${BS076}</t>
    <phoneticPr fontId="4"/>
  </si>
  <si>
    <t>${BS302}</t>
    <phoneticPr fontId="4"/>
  </si>
  <si>
    <t>${BS002}</t>
    <phoneticPr fontId="4"/>
  </si>
  <si>
    <t>${PL078}</t>
    <phoneticPr fontId="4"/>
  </si>
  <si>
    <t>${PL079}</t>
    <phoneticPr fontId="4"/>
  </si>
  <si>
    <t>${PL080}</t>
  </si>
  <si>
    <t>${PL081}</t>
  </si>
  <si>
    <t>${PL082}</t>
  </si>
  <si>
    <t>${PL083}</t>
  </si>
  <si>
    <t>${PL084}</t>
  </si>
  <si>
    <t>${PL085}</t>
  </si>
  <si>
    <t>${PL086}</t>
  </si>
  <si>
    <t>${PL087}</t>
  </si>
  <si>
    <t>${PL088}</t>
  </si>
  <si>
    <t>${PL089}</t>
  </si>
  <si>
    <t>${PL090}</t>
  </si>
  <si>
    <t>${PL091}</t>
  </si>
  <si>
    <t>${PL092}</t>
  </si>
  <si>
    <t>${PL093}</t>
  </si>
  <si>
    <t>${PL094}</t>
  </si>
  <si>
    <t>${PL095}</t>
  </si>
  <si>
    <t>${PL096}</t>
  </si>
  <si>
    <t>${PL099}</t>
  </si>
  <si>
    <t>${PL100}</t>
  </si>
  <si>
    <t>${PL098}</t>
    <phoneticPr fontId="4"/>
  </si>
  <si>
    <t>${PL101}</t>
  </si>
  <si>
    <t>${PL077}</t>
    <phoneticPr fontId="4"/>
  </si>
  <si>
    <t>${PL103}</t>
    <phoneticPr fontId="4"/>
  </si>
  <si>
    <t>${PL104}</t>
  </si>
  <si>
    <t>${PL105}</t>
    <phoneticPr fontId="4"/>
  </si>
  <si>
    <t>${PL107}</t>
    <phoneticPr fontId="4"/>
  </si>
  <si>
    <t>${PL108}</t>
  </si>
  <si>
    <t>${PL109}</t>
  </si>
  <si>
    <t>${PL110}</t>
  </si>
  <si>
    <t>${PL111}</t>
  </si>
  <si>
    <t>${PL102}</t>
    <phoneticPr fontId="4"/>
  </si>
  <si>
    <t>${NW118}</t>
  </si>
  <si>
    <t>${NW119}</t>
  </si>
  <si>
    <t>${NW120}</t>
  </si>
  <si>
    <t>${NW121}</t>
  </si>
  <si>
    <t>${NW122}</t>
  </si>
  <si>
    <t>${NW306}</t>
  </si>
  <si>
    <t>${NW305}</t>
    <phoneticPr fontId="4"/>
  </si>
  <si>
    <t>${NW307}</t>
  </si>
  <si>
    <t>${NW308}</t>
  </si>
  <si>
    <t>${NW309}</t>
  </si>
  <si>
    <t>${NW310}</t>
    <phoneticPr fontId="4"/>
  </si>
  <si>
    <t>${NW312}</t>
    <phoneticPr fontId="4"/>
  </si>
  <si>
    <t>${NW313}</t>
    <phoneticPr fontId="4"/>
  </si>
  <si>
    <t>${NW314}</t>
    <phoneticPr fontId="4"/>
  </si>
  <si>
    <t>${CF129}</t>
    <phoneticPr fontId="4"/>
  </si>
  <si>
    <t>${CF130}</t>
  </si>
  <si>
    <t>${CF131}</t>
  </si>
  <si>
    <t>${CF132}</t>
  </si>
  <si>
    <t>${CF133}</t>
  </si>
  <si>
    <t>${CF134}</t>
  </si>
  <si>
    <t>${CF135}</t>
  </si>
  <si>
    <t>${CF136}</t>
  </si>
  <si>
    <t>${CF140}</t>
  </si>
  <si>
    <t>${CF141}</t>
  </si>
  <si>
    <t>${CF142}</t>
  </si>
  <si>
    <t>${CF143}</t>
  </si>
  <si>
    <t>${CF144}</t>
  </si>
  <si>
    <t>${CF145}</t>
  </si>
  <si>
    <t>${CF146}</t>
  </si>
  <si>
    <t>${CF147}</t>
  </si>
  <si>
    <t>${CF137}</t>
    <phoneticPr fontId="4"/>
  </si>
  <si>
    <t>${CF139}</t>
    <phoneticPr fontId="4"/>
  </si>
  <si>
    <t>${CF148}</t>
  </si>
  <si>
    <t>${CF128}</t>
    <phoneticPr fontId="4"/>
  </si>
  <si>
    <t>${CF150}</t>
    <phoneticPr fontId="4"/>
  </si>
  <si>
    <t>${CF151}</t>
  </si>
  <si>
    <t>${CF152}</t>
  </si>
  <si>
    <t>${CF153}</t>
  </si>
  <si>
    <t>${CF154}</t>
  </si>
  <si>
    <t>${CF155}</t>
  </si>
  <si>
    <t>${CF156}</t>
  </si>
  <si>
    <t>${CF157}</t>
  </si>
  <si>
    <t>${CF158}</t>
  </si>
  <si>
    <t>${CF159}</t>
  </si>
  <si>
    <t>${CF160}</t>
  </si>
  <si>
    <t>${CF161}</t>
  </si>
  <si>
    <t>${CF149}</t>
    <phoneticPr fontId="4"/>
  </si>
  <si>
    <t>${CF163}</t>
  </si>
  <si>
    <t>${CF164}</t>
  </si>
  <si>
    <t>${CF165}</t>
  </si>
  <si>
    <t>${CF166}</t>
  </si>
  <si>
    <t>${CF167}</t>
  </si>
  <si>
    <t>${CF168}</t>
  </si>
  <si>
    <t>${CF162}</t>
  </si>
  <si>
    <t>${CF169}</t>
  </si>
  <si>
    <t>${CF172}</t>
  </si>
  <si>
    <t>${CF173}</t>
  </si>
  <si>
    <t>${CF174}</t>
  </si>
  <si>
    <t>${CF175}</t>
  </si>
  <si>
    <t>建物減損損失累計額</t>
    <phoneticPr fontId="4"/>
  </si>
  <si>
    <t>工作物減損損失累計額</t>
    <phoneticPr fontId="4"/>
  </si>
  <si>
    <t>船舶減損損失累計額</t>
    <phoneticPr fontId="4"/>
  </si>
  <si>
    <t>浮標等減損損失累計額</t>
    <phoneticPr fontId="4"/>
  </si>
  <si>
    <t>航空機減損損失累計額</t>
    <phoneticPr fontId="4"/>
  </si>
  <si>
    <t>その他減損損失累計額</t>
    <phoneticPr fontId="4"/>
  </si>
  <si>
    <t>建物減損損失累計額</t>
    <phoneticPr fontId="4"/>
  </si>
  <si>
    <t>工作物減損損失累計額</t>
    <phoneticPr fontId="4"/>
  </si>
  <si>
    <t>物品減損損失累計額</t>
    <phoneticPr fontId="4"/>
  </si>
  <si>
    <t>比例連結割合変更に伴う差額</t>
  </si>
  <si>
    <t>${NW311}</t>
    <phoneticPr fontId="4"/>
  </si>
  <si>
    <t>${NW326}</t>
    <phoneticPr fontId="4"/>
  </si>
  <si>
    <t>${BS009}</t>
    <phoneticPr fontId="4"/>
  </si>
  <si>
    <t>${BS315}</t>
    <phoneticPr fontId="4"/>
  </si>
  <si>
    <t>${BS316}</t>
    <phoneticPr fontId="4"/>
  </si>
  <si>
    <t>${BS317}</t>
    <phoneticPr fontId="4"/>
  </si>
  <si>
    <t>${BS318}</t>
    <phoneticPr fontId="4"/>
  </si>
  <si>
    <t>${BS319}</t>
    <phoneticPr fontId="4"/>
  </si>
  <si>
    <t>${BS320}</t>
    <phoneticPr fontId="4"/>
  </si>
  <si>
    <t>${BS321}</t>
    <phoneticPr fontId="4"/>
  </si>
  <si>
    <t>${BS322}</t>
    <phoneticPr fontId="4"/>
  </si>
  <si>
    <t>${BS323}</t>
    <phoneticPr fontId="4"/>
  </si>
  <si>
    <t>${BS324}</t>
    <phoneticPr fontId="4"/>
  </si>
  <si>
    <t>${CF170}</t>
    <phoneticPr fontId="4"/>
  </si>
  <si>
    <t>${CF327}</t>
    <phoneticPr fontId="4"/>
  </si>
  <si>
    <t>${DATE1}</t>
    <phoneticPr fontId="4"/>
  </si>
  <si>
    <t>${DATE1}</t>
    <phoneticPr fontId="4"/>
  </si>
  <si>
    <t>${DATE2}</t>
    <phoneticPr fontId="4"/>
  </si>
  <si>
    <t>　</t>
    <phoneticPr fontId="4"/>
  </si>
  <si>
    <t>余剰分（不足分）</t>
    <phoneticPr fontId="4"/>
  </si>
  <si>
    <t>他団体出資等分</t>
    <phoneticPr fontId="4"/>
  </si>
  <si>
    <t>純行政コスト</t>
    <phoneticPr fontId="4"/>
  </si>
  <si>
    <t>国県等補助金</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</si>
  <si>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</si>
  <si>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</si>
  <si>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</si>
  <si>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</si>
  <si>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比例連結割合変更に伴う差額</t>
    <phoneticPr fontId="4"/>
  </si>
  <si>
    <t>${NW201}</t>
    <phoneticPr fontId="4"/>
  </si>
  <si>
    <t>${NW202}</t>
    <phoneticPr fontId="4"/>
  </si>
  <si>
    <t>${NW203}</t>
    <phoneticPr fontId="4"/>
  </si>
  <si>
    <t>${NW204}</t>
    <phoneticPr fontId="4"/>
  </si>
  <si>
    <t>${NW205}</t>
    <phoneticPr fontId="4"/>
  </si>
  <si>
    <t>${NW206}</t>
    <phoneticPr fontId="4"/>
  </si>
  <si>
    <t>${NW207}</t>
    <phoneticPr fontId="4"/>
  </si>
  <si>
    <t>${NW213}</t>
    <phoneticPr fontId="4"/>
  </si>
  <si>
    <t>${NW214}</t>
    <phoneticPr fontId="4"/>
  </si>
  <si>
    <t>${NW208}</t>
  </si>
  <si>
    <t>${NW209}</t>
  </si>
  <si>
    <t>${NW210}</t>
  </si>
  <si>
    <t>${NW211}</t>
  </si>
  <si>
    <t>${NW212}</t>
  </si>
  <si>
    <t>${NW215}</t>
  </si>
  <si>
    <t>${NW216}</t>
  </si>
  <si>
    <t>${NW217}</t>
  </si>
  <si>
    <t>${NW218}</t>
  </si>
  <si>
    <t>${NW219}</t>
  </si>
  <si>
    <t>${NW220}</t>
  </si>
  <si>
    <t>1．BSの各勘定が決算時残高と一致しているか</t>
    <phoneticPr fontId="4"/>
  </si>
  <si>
    <t>2．PLとCF間の確認</t>
    <phoneticPr fontId="4"/>
  </si>
  <si>
    <t>連結貸借対照表</t>
    <rPh sb="2" eb="4">
      <t>タイシャク</t>
    </rPh>
    <rPh sb="4" eb="7">
      <t>タイショウヒョウ</t>
    </rPh>
    <phoneticPr fontId="4"/>
  </si>
  <si>
    <t>連結行政コスト計算書</t>
    <rPh sb="2" eb="4">
      <t>ギョウセイ</t>
    </rPh>
    <rPh sb="7" eb="10">
      <t>ケイサンショ</t>
    </rPh>
    <phoneticPr fontId="4"/>
  </si>
  <si>
    <t>連結純資産変動計算書</t>
    <rPh sb="2" eb="5">
      <t>ジュンシサン</t>
    </rPh>
    <rPh sb="5" eb="7">
      <t>ヘンドウ</t>
    </rPh>
    <rPh sb="7" eb="10">
      <t>ケイサンショ</t>
    </rPh>
    <phoneticPr fontId="4"/>
  </si>
  <si>
    <t>連結資金収支計算書</t>
    <rPh sb="2" eb="4">
      <t>シキン</t>
    </rPh>
    <rPh sb="4" eb="6">
      <t>シュウシ</t>
    </rPh>
    <rPh sb="6" eb="9">
      <t>ケイサンショ</t>
    </rPh>
    <phoneticPr fontId="4"/>
  </si>
  <si>
    <t>${CF171}</t>
    <phoneticPr fontId="4"/>
  </si>
  <si>
    <t>${kaikeiName}</t>
  </si>
  <si>
    <t>${kaikeiName}</t>
    <phoneticPr fontId="4"/>
  </si>
  <si>
    <r>
      <t>その他</t>
    </r>
    <r>
      <rPr>
        <sz val="11"/>
        <color indexed="8"/>
        <rFont val="IPAゴシック"/>
        <family val="3"/>
        <charset val="128"/>
      </rPr>
      <t>減価償却累計額</t>
    </r>
    <rPh sb="2" eb="3">
      <t>タ</t>
    </rPh>
    <rPh sb="3" eb="5">
      <t>ゲンカ</t>
    </rPh>
    <rPh sb="5" eb="7">
      <t>ショウキャク</t>
    </rPh>
    <rPh sb="7" eb="10">
      <t>ルイケイガク</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</si>
  <si>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</si>
  <si>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sz val="11"/>
        <color indexed="8"/>
        <rFont val="ＭＳ Ｐゴシック"/>
        <family val="3"/>
        <charset val="128"/>
      </rPr>
      <t>職員</t>
    </r>
    <r>
      <rPr>
        <sz val="11"/>
        <rFont val="ＭＳ Ｐゴシック"/>
        <family val="3"/>
        <charset val="128"/>
      </rPr>
      <t>給与費</t>
    </r>
    <rPh sb="0" eb="2">
      <t>ショクイン</t>
    </rPh>
    <rPh sb="2" eb="4">
      <t>キュウヨ</t>
    </rPh>
    <rPh sb="4" eb="5">
      <t>ヒ</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</si>
  <si>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</si>
  <si>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</si>
  <si>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</si>
  <si>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千円</t>
  </si>
  <si>
    <t>投資損失引当金</t>
  </si>
  <si>
    <t>${BS039}</t>
  </si>
  <si>
    <t>${PL097}</t>
  </si>
  <si>
    <t>他会計への繰出金</t>
    <phoneticPr fontId="4"/>
  </si>
  <si>
    <t>投資損失引当金繰入額</t>
  </si>
  <si>
    <t>${PL106}</t>
  </si>
  <si>
    <t>投資損失引当金繰入額</t>
    <phoneticPr fontId="4"/>
  </si>
  <si>
    <t>他会計への繰出支出</t>
  </si>
  <si>
    <t>${CF138}</t>
  </si>
  <si>
    <t>浮標等</t>
  </si>
  <si>
    <t>航空機減価償却累計額</t>
  </si>
  <si>
    <t>その他減価償却累計額</t>
  </si>
  <si>
    <t>インフラ資産</t>
  </si>
  <si>
    <t>建物</t>
  </si>
  <si>
    <t>建物減価償却累計額</t>
  </si>
  <si>
    <t>工作物減価償却累計額</t>
  </si>
  <si>
    <t>物品減価償却累計額</t>
  </si>
  <si>
    <t>物品</t>
  </si>
  <si>
    <t>無形固定資産</t>
  </si>
  <si>
    <t>前受金</t>
  </si>
  <si>
    <t>前受収益</t>
  </si>
  <si>
    <t>賞与等引当金</t>
  </si>
  <si>
    <t>預り金</t>
  </si>
  <si>
    <t>その他</t>
  </si>
  <si>
    <t>負債合計</t>
    <phoneticPr fontId="4"/>
  </si>
  <si>
    <t>【純資産の部】</t>
  </si>
  <si>
    <t>固定資産等形成分</t>
  </si>
  <si>
    <t>余剰分（不足分）</t>
  </si>
  <si>
    <t>他団体出資等分</t>
  </si>
  <si>
    <t>連結行政コスト及び純資産変動計算書</t>
    <phoneticPr fontId="4"/>
  </si>
  <si>
    <t>【様式第２号及び第３号】</t>
    <phoneticPr fontId="4"/>
  </si>
  <si>
    <t>科目</t>
    <phoneticPr fontId="4"/>
  </si>
  <si>
    <t>金額</t>
    <phoneticPr fontId="4"/>
  </si>
  <si>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</si>
  <si>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</si>
  <si>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</si>
  <si>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</si>
  <si>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</si>
  <si>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</si>
  <si>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</si>
  <si>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</si>
  <si>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</si>
  <si>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</si>
  <si>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</si>
  <si>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</si>
  <si>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</si>
  <si>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</si>
  <si>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</si>
  <si>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</si>
  <si>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</si>
  <si>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</si>
  <si>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</si>
  <si>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</si>
  <si>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</si>
  <si>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</si>
  <si>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</si>
  <si>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</si>
  <si>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</si>
  <si>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固定資産等形成分</t>
    <phoneticPr fontId="4"/>
  </si>
  <si>
    <t>財源</t>
    <phoneticPr fontId="4"/>
  </si>
  <si>
    <t>税収等</t>
  </si>
  <si>
    <t>固定資産等の変動（内部変動）</t>
  </si>
  <si>
    <t>有形固定資産等の増加</t>
  </si>
  <si>
    <t>有形固定資産等の減少</t>
  </si>
  <si>
    <t>貸付金・基金等の増加</t>
  </si>
  <si>
    <t>貸付金・基金等の減少</t>
  </si>
  <si>
    <t>CF</t>
    <phoneticPr fontId="4"/>
  </si>
  <si>
    <t>チェック</t>
    <phoneticPr fontId="4"/>
  </si>
  <si>
    <t>①他会計への移転支出</t>
    <phoneticPr fontId="4"/>
  </si>
  <si>
    <t>②補助金等移転支出</t>
    <phoneticPr fontId="4"/>
  </si>
  <si>
    <t>③社会保障関係費等移転支出</t>
    <phoneticPr fontId="4"/>
  </si>
  <si>
    <t>④その他の移転支出</t>
    <phoneticPr fontId="4"/>
  </si>
  <si>
    <t>３. BS固定資産等形成分の確認</t>
    <phoneticPr fontId="4"/>
  </si>
  <si>
    <t>固定資産等形成分</t>
    <phoneticPr fontId="4"/>
  </si>
  <si>
    <t>算出値</t>
    <rPh sb="0" eb="2">
      <t>サンシュツ</t>
    </rPh>
    <rPh sb="2" eb="3">
      <t>アタイ</t>
    </rPh>
    <phoneticPr fontId="4"/>
  </si>
  <si>
    <t>チェック</t>
    <phoneticPr fontId="4"/>
  </si>
  <si>
    <t>※ 算出値は、貸借対照表上の「固定資産 + 短期貸付金 + 流動資産 基金」となります。</t>
    <rPh sb="2" eb="4">
      <t>サンシュツ</t>
    </rPh>
    <rPh sb="4" eb="5">
      <t>アタイ</t>
    </rPh>
    <phoneticPr fontId="4"/>
  </si>
  <si>
    <t>上記が一致しない場合は、非資金的な仕訳分や資産の増減を伴わない収入支出分の金額を</t>
    <rPh sb="0" eb="2">
      <t>ジョウキ</t>
    </rPh>
    <rPh sb="3" eb="5">
      <t>イッチ</t>
    </rPh>
    <rPh sb="8" eb="10">
      <t>バアイ</t>
    </rPh>
    <phoneticPr fontId="4"/>
  </si>
  <si>
    <t>NW固定資産等の変動（内部変動）に反映できていない可能性があります。</t>
    <rPh sb="17" eb="19">
      <t>ハンエイ</t>
    </rPh>
    <rPh sb="25" eb="28">
      <t>カノウセイ</t>
    </rPh>
    <phoneticPr fontId="4"/>
  </si>
  <si>
    <t>4．負数チェック</t>
    <rPh sb="2" eb="4">
      <t>フスウ</t>
    </rPh>
    <phoneticPr fontId="4"/>
  </si>
  <si>
    <t>①PL費用科目</t>
    <rPh sb="3" eb="5">
      <t>ヒヨウ</t>
    </rPh>
    <rPh sb="5" eb="7">
      <t>カモク</t>
    </rPh>
    <phoneticPr fontId="4"/>
  </si>
  <si>
    <t>チェック</t>
    <phoneticPr fontId="4"/>
  </si>
  <si>
    <t>②PL収益科目</t>
    <rPh sb="3" eb="5">
      <t>シュウエキ</t>
    </rPh>
    <rPh sb="5" eb="7">
      <t>カモク</t>
    </rPh>
    <phoneticPr fontId="4"/>
  </si>
  <si>
    <t>③CF支出科目</t>
    <rPh sb="3" eb="5">
      <t>シシュツ</t>
    </rPh>
    <rPh sb="5" eb="7">
      <t>カモク</t>
    </rPh>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</si>
  <si>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</si>
  <si>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</si>
  <si>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</si>
  <si>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</si>
  <si>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参考：統一的な基準による一般会計等財務書類及び連結財務書類における注記例（平成29年8月18日）</t>
    <rPh sb="0" eb="2">
      <t>サンコウ</t>
    </rPh>
    <phoneticPr fontId="4"/>
  </si>
  <si>
    <t>必要箇所の修正および不要箇所を削除し、『注記』の作成に利用してください。</t>
    <rPh sb="0" eb="2">
      <t>ヒツヨウ</t>
    </rPh>
    <rPh sb="2" eb="4">
      <t>カショ</t>
    </rPh>
    <rPh sb="5" eb="7">
      <t>シュウセイ</t>
    </rPh>
    <rPh sb="10" eb="12">
      <t>フヨウ</t>
    </rPh>
    <rPh sb="12" eb="14">
      <t>カショ</t>
    </rPh>
    <rPh sb="15" eb="17">
      <t>サクジョ</t>
    </rPh>
    <rPh sb="20" eb="22">
      <t>チュウキ</t>
    </rPh>
    <rPh sb="24" eb="26">
      <t>サクセイ</t>
    </rPh>
    <rPh sb="27" eb="29">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</si>
  <si>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</si>
  <si>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</si>
  <si>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</si>
  <si>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</si>
  <si>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</si>
  <si>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</si>
  <si>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</si>
  <si>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</si>
  <si>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</si>
  <si>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</si>
  <si>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</si>
  <si>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</si>
  <si>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</si>
  <si>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</si>
  <si>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</si>
  <si>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</si>
  <si>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</si>
  <si>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</si>
  <si>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</si>
  <si>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原則として取得原価</t>
    <phoneticPr fontId="4"/>
  </si>
  <si>
    <t>ただし、取得原価が不明なものは、再調達原価としています。</t>
    <phoneticPr fontId="4"/>
  </si>
  <si>
    <t>なお、一部の連結対象団体においては、原則、取得原価としています。</t>
    <phoneticPr fontId="4"/>
  </si>
  <si>
    <t>（２）</t>
    <phoneticPr fontId="4"/>
  </si>
  <si>
    <t>有価証券等の評価基準及び評価方法</t>
    <phoneticPr fontId="4"/>
  </si>
  <si>
    <t>満期保有目的有価証券</t>
    <phoneticPr fontId="4"/>
  </si>
  <si>
    <t>償却原価法（定額法）</t>
  </si>
  <si>
    <t>ただし、一部の連結対象団体においては、利息法によっています。</t>
  </si>
  <si>
    <t>満期保有目的以外の有価証券</t>
    <phoneticPr fontId="4"/>
  </si>
  <si>
    <t>ア</t>
    <phoneticPr fontId="4"/>
  </si>
  <si>
    <t>市場価格のあるもの</t>
    <phoneticPr fontId="4"/>
  </si>
  <si>
    <t>会計年度末における市場価格（売却原価は移動平均法により算定）</t>
    <phoneticPr fontId="4"/>
  </si>
  <si>
    <t>ただし、一部の連結対象団体においては、総平均法によっています。</t>
  </si>
  <si>
    <t>イ</t>
    <phoneticPr fontId="4"/>
  </si>
  <si>
    <t>市場価格のないもの</t>
    <phoneticPr fontId="4"/>
  </si>
  <si>
    <t>取得原価（又は償却原価法（定額法））</t>
  </si>
  <si>
    <t>③</t>
    <phoneticPr fontId="4"/>
  </si>
  <si>
    <t>出資金</t>
    <phoneticPr fontId="4"/>
  </si>
  <si>
    <t>ア</t>
    <phoneticPr fontId="4"/>
  </si>
  <si>
    <t>市場価格のあるもの</t>
    <phoneticPr fontId="4"/>
  </si>
  <si>
    <t>会計年度末における市場価格（売却原価は移動平均法により算定）</t>
    <phoneticPr fontId="4"/>
  </si>
  <si>
    <t>ただし、一部の連結対象団体においては、総平均法によっています。</t>
    <phoneticPr fontId="4"/>
  </si>
  <si>
    <t>イ</t>
    <phoneticPr fontId="4"/>
  </si>
  <si>
    <t>市場価格のないもの</t>
    <phoneticPr fontId="4"/>
  </si>
  <si>
    <t>出資金額</t>
  </si>
  <si>
    <t>（３）</t>
    <phoneticPr fontId="4"/>
  </si>
  <si>
    <t>棚卸資産の評価基準及び評価方法</t>
  </si>
  <si>
    <t>○○法による低価法</t>
    <phoneticPr fontId="4"/>
  </si>
  <si>
    <t>ただし、一部の連結対象団体においては、以下の評価方法によっています。</t>
    <rPh sb="19" eb="21">
      <t>イカ</t>
    </rPh>
    <rPh sb="22" eb="24">
      <t>ヒョウカ</t>
    </rPh>
    <rPh sb="24" eb="26">
      <t>ホウホウ</t>
    </rPh>
    <phoneticPr fontId="4"/>
  </si>
  <si>
    <t>①</t>
    <phoneticPr fontId="4"/>
  </si>
  <si>
    <t>○○○</t>
    <phoneticPr fontId="4"/>
  </si>
  <si>
    <t>○○法による低価法</t>
  </si>
  <si>
    <t>（４）</t>
    <phoneticPr fontId="4"/>
  </si>
  <si>
    <t>有形固定資産等の減価償却の方法</t>
  </si>
  <si>
    <t>有形固定資産（リース資産を除きます。）</t>
  </si>
  <si>
    <t>定額法</t>
    <rPh sb="0" eb="2">
      <t>テイガク</t>
    </rPh>
    <rPh sb="2" eb="3">
      <t>ホウ</t>
    </rPh>
    <phoneticPr fontId="4"/>
  </si>
  <si>
    <t>なお、主な耐用年数は以下のとおりです。</t>
    <phoneticPr fontId="4"/>
  </si>
  <si>
    <t>○年～○年</t>
  </si>
  <si>
    <t>ただし、一部の連結対象団体については定率法によっています。</t>
    <phoneticPr fontId="4"/>
  </si>
  <si>
    <t>②</t>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</si>
  <si>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</si>
  <si>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</si>
  <si>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③</t>
    <phoneticPr fontId="4"/>
  </si>
  <si>
    <t>リース資産</t>
  </si>
  <si>
    <t>ア</t>
    <phoneticPr fontId="4"/>
  </si>
  <si>
    <t>所有権移転ファイナンス・リース取引に係るリース資産</t>
    <phoneticPr fontId="4"/>
  </si>
  <si>
    <t>自己所有の固定資産に適用する減価償却方法と同一の方法</t>
  </si>
  <si>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</si>
  <si>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</si>
  <si>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</si>
  <si>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</si>
  <si>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①　徴収不能引当金</t>
    <rPh sb="2" eb="4">
      <t>チョウシュウ</t>
    </rPh>
    <rPh sb="4" eb="6">
      <t>フノウ</t>
    </rPh>
    <rPh sb="6" eb="8">
      <t>ヒキアテ</t>
    </rPh>
    <rPh sb="8" eb="9">
      <t>キン</t>
    </rPh>
    <phoneticPr fontId="4"/>
  </si>
  <si>
    <t>未収金については、過去 5 年間の平均不納欠損率により、徴収不能見込額を計上しています。</t>
  </si>
  <si>
    <t>ただし、一部の連結対象団体においては、法人税法に規定する法定繰入率に基づく繰入限度額によっています。</t>
  </si>
  <si>
    <t>長期延滞債権については、過去５年間の平均不納欠損率により（又は個別に改修可能性を検討
し）、徴収不能見込額を計上しています。</t>
    <phoneticPr fontId="4"/>
  </si>
  <si>
    <t>長期貸付金については、過去５年間の平均不納欠損率により（又は個別に改修可能性を検討し）、 徴収不能見込額を計上しています。</t>
  </si>
  <si>
    <t>②　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</si>
  <si>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</si>
  <si>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ただし、一部の連結対象団体においては、主として期末における退職給付債務及び年金資産の見込み額に基づき計上しています。</t>
    <phoneticPr fontId="4"/>
  </si>
  <si>
    <t>③　損失補償引当金</t>
    <rPh sb="2" eb="4">
      <t>ソンシツ</t>
    </rPh>
    <rPh sb="4" eb="6">
      <t>ホショウ</t>
    </rPh>
    <rPh sb="6" eb="8">
      <t>ヒキアテ</t>
    </rPh>
    <rPh sb="8" eb="9">
      <t>キン</t>
    </rPh>
    <phoneticPr fontId="4"/>
  </si>
  <si>
    <t>履行すべき額が確定していない損失補償債務等のうち、地方公共団体の財政の健全化に関する法律に規定する将来負担比率の算定に含めた将来負担額を計上しています。</t>
    <phoneticPr fontId="4"/>
  </si>
  <si>
    <t>④　賞与引当金</t>
    <rPh sb="2" eb="4">
      <t>ショウヨ</t>
    </rPh>
    <rPh sb="4" eb="6">
      <t>ヒキアテ</t>
    </rPh>
    <rPh sb="6" eb="7">
      <t>キン</t>
    </rPh>
    <phoneticPr fontId="4"/>
  </si>
  <si>
    <t>翌年度６月支給予定の期末手当、勤勉手当等及びそれらに係る法定福利費相当額の見込額について、それぞれ本会計年度の期間に対応する部分を計上しています。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</si>
  <si>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</si>
  <si>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</si>
  <si>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</si>
  <si>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r>
      <t>所有権移転ファイナンス・リース取引（リース期間が 1 年以内のリース取引及びリース料総額が</t>
    </r>
    <r>
      <rPr>
        <sz val="11"/>
        <color rgb="FFFF0000"/>
        <rFont val="IPAゴシック"/>
        <family val="3"/>
        <charset val="128"/>
      </rPr>
      <t>○○万円以下</t>
    </r>
    <r>
      <rPr>
        <sz val="11"/>
        <rFont val="IPAゴシック"/>
        <family val="3"/>
        <charset val="128"/>
      </rPr>
      <t>のファイナンス・リース取引を除きます。）</t>
    </r>
    <phoneticPr fontId="4"/>
  </si>
  <si>
    <t>通常の売買取引に係る方法に準じた会計処理を行っています。</t>
    <phoneticPr fontId="4"/>
  </si>
  <si>
    <t>イ</t>
    <phoneticPr fontId="4"/>
  </si>
  <si>
    <t>ア以外のファイナンス・リース取引</t>
    <phoneticPr fontId="4"/>
  </si>
  <si>
    <t>通常の賃貸借取引に係る方法に準じた会計処理を行っています。</t>
    <phoneticPr fontId="4"/>
  </si>
  <si>
    <t>②</t>
    <phoneticPr fontId="4"/>
  </si>
  <si>
    <t>オペレーティング・リース取引</t>
    <phoneticPr fontId="4"/>
  </si>
  <si>
    <t>通常の賃貸借取引に係る方法に準じた会計処理を行っています。</t>
    <phoneticPr fontId="4"/>
  </si>
  <si>
    <t>（７）</t>
    <phoneticPr fontId="4"/>
  </si>
  <si>
    <t>連結資金収支計算書における資金の範囲</t>
    <rPh sb="0" eb="2">
      <t>レンケツ</t>
    </rPh>
    <rPh sb="2" eb="4">
      <t>シキン</t>
    </rPh>
    <phoneticPr fontId="4"/>
  </si>
  <si>
    <r>
      <t>現金（手許現金及び要求払預金）及び現金同等物（容易に換金可能であり、かつ、価値変動が僅少なもので、</t>
    </r>
    <r>
      <rPr>
        <sz val="11"/>
        <color rgb="FFFF0000"/>
        <rFont val="IPAゴシック"/>
        <family val="3"/>
        <charset val="128"/>
      </rPr>
      <t>○か月以内</t>
    </r>
    <r>
      <rPr>
        <sz val="11"/>
        <rFont val="IPAゴシック"/>
        <family val="3"/>
        <charset val="128"/>
      </rPr>
      <t>に満期日が到来する流動性の高い投資をいいます。ただし、一般会計等においては、</t>
    </r>
    <r>
      <rPr>
        <sz val="11"/>
        <color rgb="FFFF0000"/>
        <rFont val="IPAゴシック"/>
        <family val="3"/>
        <charset val="128"/>
      </rPr>
      <t>○○市資金管理方針</t>
    </r>
    <r>
      <rPr>
        <sz val="11"/>
        <rFont val="IPAゴシック"/>
        <family val="3"/>
        <charset val="128"/>
      </rPr>
      <t>において、歳計現金等の保管方法として規定した預金等としています。）</t>
    </r>
    <phoneticPr fontId="4"/>
  </si>
  <si>
    <t>なお、現金及び現金同等物には、出納整理期間における取引により発生する資金の受払いを含んでいます。</t>
  </si>
  <si>
    <t>（８）</t>
    <phoneticPr fontId="4"/>
  </si>
  <si>
    <t>消費税等の会計処理</t>
    <phoneticPr fontId="4"/>
  </si>
  <si>
    <t>消費税等の会計処理は、税込方式によっています。</t>
    <rPh sb="0" eb="3">
      <t>ショウヒゼイ</t>
    </rPh>
    <rPh sb="3" eb="4">
      <t>トウ</t>
    </rPh>
    <rPh sb="5" eb="7">
      <t>カイケイ</t>
    </rPh>
    <rPh sb="7" eb="9">
      <t>ショリ</t>
    </rPh>
    <rPh sb="11" eb="13">
      <t>ゼイコミ</t>
    </rPh>
    <rPh sb="13" eb="15">
      <t>ホウシキ</t>
    </rPh>
    <phoneticPr fontId="4"/>
  </si>
  <si>
    <t>ただし、一部の連結対象団体（会計）については、税抜方式によっています。</t>
  </si>
  <si>
    <t>（９）</t>
    <phoneticPr fontId="4"/>
  </si>
  <si>
    <t>連結対象団体（会計）の決算日が一般会計等と異なる場合の処理</t>
    <phoneticPr fontId="4"/>
  </si>
  <si>
    <t>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仮決算を行っています。</t>
  </si>
  <si>
    <t>２．</t>
    <phoneticPr fontId="4"/>
  </si>
  <si>
    <t>重要な会計方針の変更等</t>
    <phoneticPr fontId="4"/>
  </si>
  <si>
    <t>（１）</t>
    <phoneticPr fontId="4"/>
  </si>
  <si>
    <t>会計方針の変更</t>
    <phoneticPr fontId="4"/>
  </si>
  <si>
    <r>
      <rPr>
        <sz val="11"/>
        <color rgb="FFFF0000"/>
        <rFont val="IPAゴシック"/>
        <family val="3"/>
        <charset val="128"/>
      </rPr>
      <t>○○一部事務組合</t>
    </r>
    <r>
      <rPr>
        <sz val="11"/>
        <rFont val="IPAゴシック"/>
        <family val="3"/>
        <charset val="128"/>
      </rPr>
      <t>における</t>
    </r>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</si>
  <si>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r>
      <t>この変更により、臨時損失が</t>
    </r>
    <r>
      <rPr>
        <sz val="11"/>
        <color rgb="FFFF0000"/>
        <rFont val="IPAゴシック"/>
        <family val="3"/>
        <charset val="128"/>
      </rPr>
      <t>×××千円</t>
    </r>
    <r>
      <rPr>
        <sz val="11"/>
        <rFont val="IPAゴシック"/>
        <family val="3"/>
        <charset val="128"/>
      </rPr>
      <t>計上計上されています。</t>
    </r>
    <phoneticPr fontId="4"/>
  </si>
  <si>
    <t>（２）</t>
    <phoneticPr fontId="4"/>
  </si>
  <si>
    <t>表示方法の変更</t>
    <phoneticPr fontId="4"/>
  </si>
  <si>
    <r>
      <rPr>
        <sz val="11"/>
        <color rgb="FFFF0000"/>
        <rFont val="IPAゴシック"/>
        <family val="3"/>
        <charset val="128"/>
      </rPr>
      <t>○○株式会社</t>
    </r>
    <r>
      <rPr>
        <sz val="11"/>
        <rFont val="IPAゴシック"/>
        <family val="3"/>
        <charset val="128"/>
      </rPr>
      <t>における</t>
    </r>
    <r>
      <rPr>
        <sz val="11"/>
        <color rgb="FFFF0000"/>
        <rFont val="IPAゴシック"/>
        <family val="3"/>
        <charset val="128"/>
      </rPr>
      <t>○○費</t>
    </r>
    <r>
      <rPr>
        <sz val="11"/>
        <rFont val="IPAゴシック"/>
        <family val="3"/>
        <charset val="128"/>
      </rPr>
      <t>については、連結行政コスト計算書の</t>
    </r>
    <r>
      <rPr>
        <sz val="11"/>
        <color rgb="FFFF0000"/>
        <rFont val="IPAゴシック"/>
        <family val="3"/>
        <charset val="128"/>
      </rPr>
      <t>○○</t>
    </r>
    <r>
      <rPr>
        <sz val="11"/>
        <rFont val="IPAゴシック"/>
        <family val="3"/>
        <charset val="128"/>
      </rPr>
      <t>に含めて表示していましたが、</t>
    </r>
    <r>
      <rPr>
        <sz val="11"/>
        <color rgb="FFFF0000"/>
        <rFont val="IPAゴシック"/>
        <family val="3"/>
        <charset val="128"/>
      </rPr>
      <t>○○</t>
    </r>
    <r>
      <rPr>
        <sz val="11"/>
        <rFont val="IPAゴシック"/>
        <family val="3"/>
        <charset val="128"/>
      </rPr>
      <t>に含めて表示する方法に変更しました。</t>
    </r>
    <phoneticPr fontId="4"/>
  </si>
  <si>
    <r>
      <t>これにより、本年度の連結行政コスト計算書において</t>
    </r>
    <r>
      <rPr>
        <sz val="11"/>
        <color rgb="FFFF0000"/>
        <rFont val="ＭＳ Ｐゴシック"/>
        <family val="3"/>
        <charset val="128"/>
      </rPr>
      <t>○○が×××千円減少</t>
    </r>
    <r>
      <rPr>
        <sz val="11"/>
        <rFont val="ＭＳ Ｐゴシック"/>
        <family val="3"/>
        <charset val="128"/>
      </rPr>
      <t>し、</t>
    </r>
    <r>
      <rPr>
        <sz val="11"/>
        <color rgb="FFFF0000"/>
        <rFont val="ＭＳ Ｐゴシック"/>
        <family val="3"/>
        <charset val="128"/>
      </rPr>
      <t>○○が×××千円増加</t>
    </r>
    <r>
      <rPr>
        <sz val="11"/>
        <rFont val="ＭＳ Ｐゴシック"/>
        <family val="3"/>
        <charset val="128"/>
      </rPr>
      <t>しています。</t>
    </r>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</si>
  <si>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</si>
  <si>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×××千円増加</t>
    </r>
    <r>
      <rPr>
        <sz val="11"/>
        <rFont val="IPAゴシック"/>
        <family val="3"/>
        <charset val="128"/>
      </rPr>
      <t>しています。</t>
    </r>
    <phoneticPr fontId="4"/>
  </si>
  <si>
    <t>３．</t>
    <phoneticPr fontId="4"/>
  </si>
  <si>
    <t>重要な後発事象</t>
    <phoneticPr fontId="4"/>
  </si>
  <si>
    <t>主要な業務の改廃</t>
    <phoneticPr fontId="4"/>
  </si>
  <si>
    <r>
      <rPr>
        <sz val="11"/>
        <color rgb="FFFF0000"/>
        <rFont val="IPAゴシック"/>
        <family val="3"/>
        <charset val="128"/>
      </rPr>
      <t>○○特別会計</t>
    </r>
    <r>
      <rPr>
        <sz val="11"/>
        <rFont val="IPAゴシック"/>
        <family val="3"/>
        <charset val="128"/>
      </rPr>
      <t>は、</t>
    </r>
    <r>
      <rPr>
        <sz val="11"/>
        <color rgb="FFFF0000"/>
        <rFont val="IPAゴシック"/>
        <family val="3"/>
        <charset val="128"/>
      </rPr>
      <t>○○法第○条の改正</t>
    </r>
    <r>
      <rPr>
        <sz val="11"/>
        <rFont val="IPAゴシック"/>
        <family val="3"/>
        <charset val="128"/>
      </rPr>
      <t>により本年度限りで廃止されました。</t>
    </r>
    <phoneticPr fontId="4"/>
  </si>
  <si>
    <t>（２）</t>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</si>
  <si>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</si>
  <si>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</si>
  <si>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</si>
  <si>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×××千円</t>
    </r>
    <r>
      <rPr>
        <sz val="11"/>
        <rFont val="IPAゴシック"/>
        <family val="3"/>
        <charset val="128"/>
      </rPr>
      <t>の税収が見込まれています。</t>
    </r>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</si>
  <si>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</si>
  <si>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建物、工作物等の滅失、原状回復費用等、その他復旧等に係る費用等の発生が×××千円程度</t>
    </r>
    <r>
      <rPr>
        <sz val="11"/>
        <rFont val="IPAゴシック"/>
        <family val="3"/>
        <charset val="128"/>
      </rPr>
      <t>見込まれています。</t>
    </r>
    <phoneticPr fontId="4"/>
  </si>
  <si>
    <t>４．</t>
    <phoneticPr fontId="4"/>
  </si>
  <si>
    <t>偶発債務</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</si>
  <si>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</si>
  <si>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</si>
  <si>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</si>
  <si>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</si>
  <si>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</si>
  <si>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</si>
  <si>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</si>
  <si>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係争中の訴訟等</t>
    <phoneticPr fontId="4"/>
  </si>
  <si>
    <t>係争中の訴訟等で損害賠償等の請求を受けている主なものは次のとおりです。</t>
    <phoneticPr fontId="4"/>
  </si>
  <si>
    <t>○○地裁平成○○年（○）第○○号</t>
    <phoneticPr fontId="4"/>
  </si>
  <si>
    <t>○○事件</t>
    <phoneticPr fontId="4"/>
  </si>
  <si>
    <t>５．</t>
    <phoneticPr fontId="4"/>
  </si>
  <si>
    <t>追加情報</t>
    <phoneticPr fontId="4"/>
  </si>
  <si>
    <t>（１）</t>
    <phoneticPr fontId="4"/>
  </si>
  <si>
    <t>連結対象団体（会計）</t>
  </si>
  <si>
    <t>団体（会計）名</t>
  </si>
  <si>
    <t>区分</t>
  </si>
  <si>
    <t>連結の方法</t>
  </si>
  <si>
    <t>比例連結割合</t>
  </si>
  <si>
    <t>地方公営事業会計</t>
    <rPh sb="4" eb="6">
      <t>ジギョウ</t>
    </rPh>
    <phoneticPr fontId="4"/>
  </si>
  <si>
    <t>全部連結</t>
  </si>
  <si>
    <t>-</t>
    <phoneticPr fontId="4"/>
  </si>
  <si>
    <t>地方公営企業会計</t>
    <phoneticPr fontId="4"/>
  </si>
  <si>
    <t>一部事務組合・広域連合</t>
  </si>
  <si>
    <t>比例連結</t>
  </si>
  <si>
    <t>第三セクター等</t>
  </si>
  <si>
    <t>-</t>
    <phoneticPr fontId="4"/>
  </si>
  <si>
    <t>連結の方法は次のとおりです。</t>
    <phoneticPr fontId="4"/>
  </si>
  <si>
    <t>①</t>
    <phoneticPr fontId="4"/>
  </si>
  <si>
    <t>地方公営企業会計は、すべて全部連結の対象としています。</t>
    <phoneticPr fontId="4"/>
  </si>
  <si>
    <t>②</t>
    <phoneticPr fontId="4"/>
  </si>
  <si>
    <t>一部事務組合・広域連合は、各構成団体の経費負担割合等に基づき比例連結の対象としています。</t>
  </si>
  <si>
    <t>第三セクター等は、出資割合等が50％を超える団体（出資割合等が50％以下であっても業務運営に実質的に主導的な立場を確保している団体を含みます。）は、全部連結の対象としています。</t>
  </si>
  <si>
    <t>（２）</t>
    <phoneticPr fontId="4"/>
  </si>
  <si>
    <t>出納整理期間</t>
  </si>
  <si>
    <t>地方自治法第 235 条の 5 に基づき、出納整理期間を設けられている団体（会計）においては、出納整理期間における現金の受払い等を終了した後の計数をもって会計年度末の計数としています。</t>
    <phoneticPr fontId="4"/>
  </si>
  <si>
    <t>なお、出納整理期間を設けていない団体（会計）と出納整理期間を設けている団体（会計）との間で、出納整理期間に現金の受払い等があった場合は、現金の受払い等が終了したものとして調整しています。</t>
    <phoneticPr fontId="4"/>
  </si>
  <si>
    <t>（３）</t>
    <phoneticPr fontId="4"/>
  </si>
  <si>
    <t>表示単位未満の取扱い</t>
  </si>
  <si>
    <t>千円未満を四捨五入して表示しているため、合計金額が一致しない場合があります。</t>
    <rPh sb="0" eb="1">
      <t>セン</t>
    </rPh>
    <phoneticPr fontId="4"/>
  </si>
  <si>
    <t>（４）</t>
    <phoneticPr fontId="4"/>
  </si>
  <si>
    <t>売却可能資産の範囲及び内訳は、次のとおりです。</t>
    <phoneticPr fontId="4"/>
  </si>
  <si>
    <t>該当する資産はありません。</t>
    <rPh sb="0" eb="2">
      <t>ガイトウ</t>
    </rPh>
    <rPh sb="4" eb="6">
      <t>シサン</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</si>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</sst>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0%"/>
  </numFmts>
  <fonts count="38">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b/>
      <sz val="10.5"/>
      <name val="ＭＳ Ｐゴシック"/>
      <family val="3"/>
      <charset val="128"/>
    </font>
    <font>
      <sz val="10.5"/>
      <name val="IPAゴシック"/>
      <family val="3"/>
      <charset val="128"/>
    </font>
    <font>
      <b/>
      <sz val="14"/>
      <name val="IPAゴシック"/>
      <family val="3"/>
      <charset val="128"/>
    </font>
    <font>
      <b/>
      <sz val="20"/>
      <name val="IPAゴシック"/>
      <family val="3"/>
      <charset val="128"/>
    </font>
    <font>
      <sz val="12"/>
      <name val="IPAゴシック"/>
      <family val="3"/>
      <charset val="128"/>
    </font>
    <font>
      <sz val="10"/>
      <name val="IPAゴシック"/>
      <family val="3"/>
      <charset val="128"/>
    </font>
    <font>
      <sz val="11"/>
      <name val="IPAゴシック"/>
      <family val="3"/>
      <charset val="128"/>
    </font>
    <font>
      <sz val="11"/>
      <color indexed="8"/>
      <name val="IPAゴシック"/>
      <family val="3"/>
      <charset val="128"/>
    </font>
    <font>
      <strike/>
      <sz val="11"/>
      <name val="IPAゴシック"/>
      <family val="3"/>
      <charset val="128"/>
    </font>
    <font>
      <b/>
      <sz val="11"/>
      <name val="IPAゴシック"/>
      <family val="3"/>
      <charset val="128"/>
    </font>
    <font>
      <b/>
      <sz val="16"/>
      <name val="IPAゴシック"/>
      <family val="3"/>
      <charset val="128"/>
    </font>
    <font>
      <sz val="14"/>
      <name val="IPAゴシック"/>
      <family val="3"/>
      <charset val="128"/>
    </font>
    <font>
      <b/>
      <sz val="9"/>
      <name val="IPAゴシック"/>
      <family val="3"/>
      <charset val="128"/>
    </font>
    <font>
      <b/>
      <sz val="12"/>
      <name val="IPAゴシック"/>
      <family val="3"/>
      <charset val="128"/>
    </font>
    <font>
      <sz val="8.5"/>
      <name val="IPAゴシック"/>
      <family val="3"/>
      <charset val="128"/>
    </font>
    <font>
      <sz val="8"/>
      <name val="IPAゴシック"/>
      <family val="3"/>
      <charset val="128"/>
    </font>
    <font>
      <sz val="9.5"/>
      <name val="IPAゴシック"/>
      <family val="3"/>
      <charset val="128"/>
    </font>
    <font>
      <sz val="16"/>
      <name val="IPAゴシック"/>
      <family val="3"/>
      <charset val="128"/>
    </font>
    <font>
      <b/>
      <u/>
      <sz val="14"/>
      <name val="IPAゴシック"/>
      <family val="3"/>
      <charset val="128"/>
    </font>
    <font>
      <b/>
      <sz val="11"/>
      <color indexed="10"/>
      <name val="IPAゴシック"/>
      <family val="3"/>
      <charset val="128"/>
    </font>
    <font>
      <sz val="11"/>
      <color theme="1"/>
      <name val="ＭＳ Ｐゴシック"/>
      <family val="3"/>
      <charset val="128"/>
    </font>
    <font>
      <sz val="11"/>
      <color theme="1"/>
      <name val="IPAゴシック"/>
      <family val="3"/>
      <charset val="128"/>
    </font>
    <font>
      <strike/>
      <sz val="11"/>
      <color rgb="FFFF0000"/>
      <name val="IPAゴシック"/>
      <family val="3"/>
      <charset val="128"/>
    </font>
    <font>
      <b/>
      <sz val="11"/>
      <color rgb="FFFF0000"/>
      <name val="IPAゴシック"/>
      <family val="3"/>
      <charset val="128"/>
    </font>
    <font>
      <b/>
      <u/>
      <sz val="12"/>
      <color theme="1"/>
      <name val="IPAゴシック"/>
      <family val="3"/>
      <charset val="128"/>
    </font>
    <font>
      <sz val="11"/>
      <color rgb="FF00B0F0"/>
      <name val="IPAゴシック"/>
      <family val="3"/>
      <charset val="128"/>
    </font>
    <font>
      <sz val="11"/>
      <color rgb="FFFF0000"/>
      <name val="IPA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3">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0" borderId="1">
      <alignment horizontal="center"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48">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30" fillId="0" borderId="0" xfId="1" applyFont="1" applyFill="1" applyBorder="1" applyAlignment="1">
      <alignment vertical="center"/>
    </xf>
    <xf numFmtId="0" fontId="5" fillId="0" borderId="0" xfId="0" applyFont="1" applyFill="1" applyBorder="1" applyAlignment="1">
      <alignment vertical="center"/>
    </xf>
    <xf numFmtId="38" fontId="5"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lignment vertical="center"/>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Border="1">
      <alignment vertical="center"/>
    </xf>
    <xf numFmtId="0" fontId="3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xf numFmtId="0" fontId="8" fillId="0" borderId="0" xfId="0" applyFont="1" applyFill="1" applyBorder="1" applyAlignment="1"/>
    <xf numFmtId="0" fontId="0" fillId="0" borderId="0" xfId="0" applyFont="1" applyFill="1" applyBorder="1" applyAlignment="1">
      <alignment horizontal="right"/>
    </xf>
    <xf numFmtId="0" fontId="3" fillId="0" borderId="0" xfId="0" applyFont="1" applyFill="1" applyBorder="1">
      <alignment vertical="center"/>
    </xf>
    <xf numFmtId="0" fontId="0" fillId="0" borderId="0" xfId="0" applyFont="1" applyFill="1" applyAlignment="1">
      <alignment horizontal="left" vertical="center" shrinkToFit="1"/>
    </xf>
    <xf numFmtId="0" fontId="3" fillId="0" borderId="2"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xf>
    <xf numFmtId="0" fontId="10"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7" fontId="0" fillId="0" borderId="5" xfId="0" applyNumberFormat="1" applyFont="1" applyFill="1" applyBorder="1" applyAlignment="1">
      <alignment horizontal="right" vertical="center"/>
    </xf>
    <xf numFmtId="0" fontId="0" fillId="0" borderId="6" xfId="0" applyFont="1" applyFill="1" applyBorder="1" applyAlignment="1">
      <alignmen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xf>
    <xf numFmtId="0" fontId="11" fillId="0" borderId="0" xfId="0" applyFont="1" applyFill="1">
      <alignment vertical="center"/>
    </xf>
    <xf numFmtId="0" fontId="12" fillId="0" borderId="0" xfId="0" applyFont="1" applyFill="1" applyAlignment="1">
      <alignment horizontal="right" vertical="center"/>
    </xf>
    <xf numFmtId="0" fontId="12" fillId="0" borderId="0" xfId="0" applyFont="1" applyFill="1" applyBorder="1" applyAlignment="1"/>
    <xf numFmtId="0" fontId="13" fillId="0" borderId="0" xfId="0" applyFont="1" applyFill="1" applyBorder="1" applyAlignment="1">
      <alignment horizontal="center"/>
    </xf>
    <xf numFmtId="0" fontId="14" fillId="0" borderId="0" xfId="0"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6" fillId="0" borderId="0" xfId="0" applyFont="1" applyFill="1" applyAlignment="1">
      <alignment horizontal="right" vertical="center"/>
    </xf>
    <xf numFmtId="0" fontId="11" fillId="0" borderId="0" xfId="0" applyFont="1" applyFill="1" applyAlignment="1">
      <alignment horizontal="center" vertical="center"/>
    </xf>
    <xf numFmtId="0" fontId="16" fillId="0" borderId="6" xfId="0" applyFont="1" applyFill="1" applyBorder="1" applyAlignment="1">
      <alignment vertical="center"/>
    </xf>
    <xf numFmtId="0" fontId="16" fillId="0" borderId="8"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38" fontId="16" fillId="0" borderId="0" xfId="1" applyFont="1" applyFill="1" applyBorder="1" applyAlignment="1">
      <alignment vertical="center"/>
    </xf>
    <xf numFmtId="0" fontId="16" fillId="0" borderId="0" xfId="4" applyFont="1" applyFill="1" applyBorder="1" applyAlignment="1">
      <alignment vertical="center"/>
    </xf>
    <xf numFmtId="176" fontId="16" fillId="0" borderId="10" xfId="0" applyNumberFormat="1" applyFont="1" applyFill="1" applyBorder="1" applyAlignment="1">
      <alignment horizontal="right" vertical="center"/>
    </xf>
    <xf numFmtId="0" fontId="16" fillId="0" borderId="0" xfId="0" applyFont="1" applyFill="1" applyBorder="1">
      <alignment vertical="center"/>
    </xf>
    <xf numFmtId="0" fontId="16" fillId="0" borderId="10" xfId="0" applyFont="1" applyFill="1" applyBorder="1" applyAlignment="1">
      <alignment horizontal="right" vertical="center"/>
    </xf>
    <xf numFmtId="177" fontId="16" fillId="0" borderId="10" xfId="0" applyNumberFormat="1" applyFont="1" applyFill="1" applyBorder="1" applyAlignment="1">
      <alignment horizontal="right" vertical="center"/>
    </xf>
    <xf numFmtId="38" fontId="31" fillId="0" borderId="0" xfId="1" applyFont="1" applyFill="1" applyBorder="1" applyAlignment="1">
      <alignment vertical="center"/>
    </xf>
    <xf numFmtId="0" fontId="31" fillId="0" borderId="0" xfId="0" applyFont="1" applyFill="1" applyBorder="1" applyAlignment="1">
      <alignment vertical="center"/>
    </xf>
    <xf numFmtId="38" fontId="32" fillId="0" borderId="0" xfId="1" applyFont="1" applyFill="1" applyBorder="1" applyAlignment="1">
      <alignment vertical="center"/>
    </xf>
    <xf numFmtId="0" fontId="32" fillId="0" borderId="0" xfId="0" applyFont="1" applyFill="1" applyBorder="1" applyAlignment="1">
      <alignment vertical="center"/>
    </xf>
    <xf numFmtId="38" fontId="16" fillId="0" borderId="11" xfId="1" applyFont="1" applyFill="1" applyBorder="1" applyAlignment="1">
      <alignment horizontal="center" vertical="center"/>
    </xf>
    <xf numFmtId="177" fontId="16" fillId="0" borderId="12" xfId="0" applyNumberFormat="1" applyFont="1" applyFill="1" applyBorder="1" applyAlignment="1">
      <alignment horizontal="right" vertical="center"/>
    </xf>
    <xf numFmtId="38" fontId="16" fillId="0" borderId="0" xfId="1" applyFont="1" applyFill="1" applyBorder="1" applyAlignment="1">
      <alignment horizontal="center" vertical="center"/>
    </xf>
    <xf numFmtId="177" fontId="16" fillId="0" borderId="13" xfId="0" applyNumberFormat="1" applyFont="1" applyFill="1" applyBorder="1" applyAlignment="1">
      <alignment horizontal="right" vertical="center"/>
    </xf>
    <xf numFmtId="0" fontId="16" fillId="0" borderId="14" xfId="0" applyFont="1" applyFill="1" applyBorder="1" applyAlignment="1">
      <alignment vertical="center"/>
    </xf>
    <xf numFmtId="0" fontId="16" fillId="0" borderId="0" xfId="0" applyFont="1" applyFill="1" applyAlignment="1">
      <alignment vertical="center"/>
    </xf>
    <xf numFmtId="0" fontId="16" fillId="0" borderId="5" xfId="0" applyFont="1" applyFill="1" applyBorder="1" applyAlignment="1">
      <alignment horizontal="right" vertical="center"/>
    </xf>
    <xf numFmtId="38" fontId="18" fillId="0" borderId="0" xfId="1" applyFont="1" applyFill="1" applyBorder="1" applyAlignment="1">
      <alignment vertical="center"/>
    </xf>
    <xf numFmtId="0" fontId="18" fillId="0" borderId="0" xfId="0" applyFont="1" applyFill="1" applyBorder="1" applyAlignment="1">
      <alignment vertical="center"/>
    </xf>
    <xf numFmtId="0" fontId="11" fillId="0" borderId="0" xfId="0" applyFont="1" applyFill="1" applyBorder="1" applyAlignment="1">
      <alignment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177" fontId="16" fillId="0" borderId="17" xfId="0" applyNumberFormat="1" applyFont="1" applyFill="1" applyBorder="1" applyAlignment="1">
      <alignment horizontal="right" vertical="center"/>
    </xf>
    <xf numFmtId="0" fontId="15" fillId="0" borderId="0" xfId="0" applyFont="1" applyFill="1" applyBorder="1" applyAlignment="1">
      <alignment vertical="center"/>
    </xf>
    <xf numFmtId="176" fontId="16" fillId="0" borderId="5" xfId="0" applyNumberFormat="1" applyFont="1" applyFill="1" applyBorder="1" applyAlignment="1">
      <alignment horizontal="right" vertical="center"/>
    </xf>
    <xf numFmtId="0" fontId="19" fillId="0" borderId="0" xfId="0" applyFont="1" applyFill="1" applyAlignment="1">
      <alignment horizontal="right" vertical="center"/>
    </xf>
    <xf numFmtId="0" fontId="20" fillId="0" borderId="0" xfId="0" applyFont="1" applyFill="1" applyBorder="1" applyAlignment="1">
      <alignment horizontal="center" vertical="center"/>
    </xf>
    <xf numFmtId="0" fontId="16" fillId="0" borderId="0" xfId="0" applyFont="1" applyFill="1" applyBorder="1" applyAlignment="1"/>
    <xf numFmtId="0" fontId="21" fillId="0" borderId="0" xfId="0" applyFont="1" applyFill="1" applyBorder="1" applyAlignment="1"/>
    <xf numFmtId="0" fontId="16" fillId="0" borderId="0" xfId="0" applyFont="1" applyFill="1" applyBorder="1" applyAlignment="1">
      <alignment horizontal="right"/>
    </xf>
    <xf numFmtId="38" fontId="15" fillId="0" borderId="0" xfId="1" applyFont="1" applyFill="1" applyBorder="1" applyAlignment="1">
      <alignment vertical="center"/>
    </xf>
    <xf numFmtId="0" fontId="21" fillId="0" borderId="0" xfId="0" applyFont="1" applyFill="1" applyBorder="1" applyAlignment="1">
      <alignment horizontal="center"/>
    </xf>
    <xf numFmtId="0" fontId="15" fillId="0" borderId="0" xfId="0" applyFont="1" applyFill="1" applyBorder="1" applyAlignment="1">
      <alignment horizontal="right"/>
    </xf>
    <xf numFmtId="0" fontId="25" fillId="0" borderId="0" xfId="0" applyFont="1" applyFill="1" applyBorder="1" applyAlignment="1">
      <alignment horizontal="right"/>
    </xf>
    <xf numFmtId="0" fontId="16" fillId="0" borderId="0" xfId="0" applyFont="1" applyFill="1" applyAlignment="1">
      <alignment horizontal="left" vertical="center"/>
    </xf>
    <xf numFmtId="177" fontId="11" fillId="0" borderId="5" xfId="0" applyNumberFormat="1" applyFont="1" applyFill="1" applyBorder="1" applyAlignment="1">
      <alignment horizontal="right" vertical="center"/>
    </xf>
    <xf numFmtId="0" fontId="11" fillId="0" borderId="0" xfId="0" applyFont="1" applyBorder="1" applyAlignment="1">
      <alignment vertical="center"/>
    </xf>
    <xf numFmtId="0" fontId="26" fillId="0" borderId="0" xfId="0" applyFont="1" applyFill="1" applyBorder="1" applyAlignment="1">
      <alignment vertical="top"/>
    </xf>
    <xf numFmtId="0" fontId="16" fillId="0" borderId="0" xfId="0" applyFont="1" applyFill="1" applyAlignment="1">
      <alignment horizontal="left" vertical="center" shrinkToFit="1"/>
    </xf>
    <xf numFmtId="0" fontId="11" fillId="0" borderId="0" xfId="0" applyFont="1" applyFill="1" applyBorder="1">
      <alignment vertical="center"/>
    </xf>
    <xf numFmtId="0" fontId="11" fillId="0" borderId="0" xfId="0" applyFont="1" applyFill="1" applyAlignment="1">
      <alignment horizontal="right" vertical="center"/>
    </xf>
    <xf numFmtId="0" fontId="11" fillId="0" borderId="2" xfId="0" applyFont="1" applyFill="1" applyBorder="1">
      <alignment vertical="center"/>
    </xf>
    <xf numFmtId="0" fontId="11" fillId="0" borderId="2" xfId="0" applyFont="1" applyFill="1" applyBorder="1" applyAlignment="1">
      <alignment vertical="center"/>
    </xf>
    <xf numFmtId="0" fontId="15"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27" fillId="0" borderId="0" xfId="0" applyFont="1" applyFill="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18" xfId="0" applyFont="1" applyFill="1" applyBorder="1" applyAlignment="1">
      <alignment horizontal="center" vertical="center"/>
    </xf>
    <xf numFmtId="0" fontId="15" fillId="0" borderId="0" xfId="5" applyFont="1" applyFill="1" applyBorder="1" applyAlignment="1">
      <alignment horizontal="left" vertical="center"/>
    </xf>
    <xf numFmtId="0" fontId="15" fillId="0" borderId="0" xfId="4" applyFont="1" applyFill="1" applyBorder="1" applyAlignment="1">
      <alignment vertical="center"/>
    </xf>
    <xf numFmtId="0" fontId="15" fillId="0" borderId="0" xfId="0" applyFont="1" applyFill="1" applyBorder="1" applyAlignment="1">
      <alignment horizontal="left" vertical="center"/>
    </xf>
    <xf numFmtId="0" fontId="28" fillId="0" borderId="0" xfId="0" applyFont="1">
      <alignment vertical="center"/>
    </xf>
    <xf numFmtId="0" fontId="16" fillId="0" borderId="0" xfId="0" applyFont="1">
      <alignment vertical="center"/>
    </xf>
    <xf numFmtId="0" fontId="29" fillId="0" borderId="0" xfId="0" applyFont="1">
      <alignment vertical="center"/>
    </xf>
    <xf numFmtId="0" fontId="16" fillId="2" borderId="19" xfId="0" applyFont="1" applyFill="1" applyBorder="1">
      <alignment vertical="center"/>
    </xf>
    <xf numFmtId="0" fontId="16" fillId="2" borderId="20" xfId="0" applyFont="1" applyFill="1" applyBorder="1">
      <alignment vertical="center"/>
    </xf>
    <xf numFmtId="177" fontId="16" fillId="3" borderId="21" xfId="1" applyNumberFormat="1" applyFont="1" applyFill="1" applyBorder="1">
      <alignment vertical="center"/>
    </xf>
    <xf numFmtId="177" fontId="16" fillId="3" borderId="22" xfId="1" applyNumberFormat="1" applyFont="1" applyFill="1" applyBorder="1">
      <alignment vertical="center"/>
    </xf>
    <xf numFmtId="0" fontId="16" fillId="0" borderId="23" xfId="0" applyFont="1" applyBorder="1">
      <alignment vertical="center"/>
    </xf>
    <xf numFmtId="38" fontId="16" fillId="0" borderId="0" xfId="0" applyNumberFormat="1" applyFont="1" applyBorder="1">
      <alignment vertical="center"/>
    </xf>
    <xf numFmtId="0" fontId="16" fillId="0" borderId="0" xfId="0" applyFont="1" applyBorder="1">
      <alignment vertical="center"/>
    </xf>
    <xf numFmtId="38" fontId="16" fillId="0" borderId="0" xfId="1" applyFont="1">
      <alignment vertical="center"/>
    </xf>
    <xf numFmtId="177" fontId="16" fillId="3" borderId="20" xfId="1" applyNumberFormat="1" applyFont="1" applyFill="1" applyBorder="1">
      <alignment vertical="center"/>
    </xf>
    <xf numFmtId="0" fontId="16" fillId="0" borderId="20" xfId="0" applyFont="1" applyBorder="1">
      <alignment vertical="center"/>
    </xf>
    <xf numFmtId="0" fontId="19" fillId="0" borderId="0" xfId="0" applyFont="1">
      <alignment vertical="center"/>
    </xf>
    <xf numFmtId="176" fontId="16" fillId="0" borderId="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0" fontId="11" fillId="0" borderId="2" xfId="0" applyFont="1" applyFill="1" applyBorder="1" applyAlignment="1">
      <alignment horizontal="center" vertical="center"/>
    </xf>
    <xf numFmtId="177" fontId="16" fillId="0" borderId="5" xfId="0" applyNumberFormat="1" applyFont="1" applyFill="1" applyBorder="1" applyAlignment="1">
      <alignment horizontal="right" vertical="center"/>
    </xf>
    <xf numFmtId="177" fontId="16" fillId="0" borderId="8" xfId="0" applyNumberFormat="1" applyFont="1" applyFill="1" applyBorder="1" applyAlignment="1">
      <alignment horizontal="right" vertical="center"/>
    </xf>
    <xf numFmtId="177" fontId="16" fillId="0" borderId="24"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0" fontId="11" fillId="0" borderId="25" xfId="0" applyFont="1" applyFill="1" applyBorder="1" applyAlignment="1">
      <alignment vertical="center"/>
    </xf>
    <xf numFmtId="0" fontId="11" fillId="0" borderId="25" xfId="0" applyFont="1" applyFill="1" applyBorder="1" applyAlignment="1">
      <alignment horizontal="center" vertical="center"/>
    </xf>
    <xf numFmtId="0" fontId="16" fillId="0" borderId="14" xfId="0" applyFont="1" applyFill="1" applyBorder="1" applyAlignment="1">
      <alignment horizontal="center" vertical="center"/>
    </xf>
    <xf numFmtId="177" fontId="16" fillId="0" borderId="26"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177" fontId="16" fillId="0" borderId="27" xfId="0" applyNumberFormat="1" applyFont="1" applyFill="1" applyBorder="1" applyAlignment="1">
      <alignment horizontal="right" vertical="center"/>
    </xf>
    <xf numFmtId="177" fontId="16" fillId="0" borderId="7" xfId="0" applyNumberFormat="1" applyFont="1" applyFill="1" applyBorder="1" applyAlignment="1">
      <alignment horizontal="right" vertical="center"/>
    </xf>
    <xf numFmtId="177" fontId="16" fillId="0" borderId="7" xfId="0" applyNumberFormat="1" applyFont="1" applyFill="1" applyBorder="1" applyAlignment="1">
      <alignment horizontal="center" vertical="center"/>
    </xf>
    <xf numFmtId="176" fontId="16" fillId="0" borderId="26" xfId="0" applyNumberFormat="1" applyFont="1" applyFill="1" applyBorder="1" applyAlignment="1">
      <alignment horizontal="right" vertical="center"/>
    </xf>
    <xf numFmtId="38" fontId="16" fillId="0" borderId="24" xfId="1" applyFont="1" applyFill="1" applyBorder="1" applyAlignment="1">
      <alignment vertical="center"/>
    </xf>
    <xf numFmtId="0" fontId="16" fillId="0" borderId="24" xfId="0" applyFont="1" applyFill="1" applyBorder="1" applyAlignment="1">
      <alignment vertical="center"/>
    </xf>
    <xf numFmtId="38" fontId="16" fillId="0" borderId="6" xfId="1" applyFont="1" applyFill="1" applyBorder="1" applyAlignment="1">
      <alignment vertical="center"/>
    </xf>
    <xf numFmtId="38" fontId="0" fillId="0" borderId="24" xfId="1" applyFont="1" applyFill="1" applyBorder="1" applyAlignment="1">
      <alignment vertical="center"/>
    </xf>
    <xf numFmtId="0" fontId="0" fillId="0" borderId="24" xfId="0" applyFont="1" applyFill="1" applyBorder="1" applyAlignment="1">
      <alignment vertical="center"/>
    </xf>
    <xf numFmtId="38" fontId="0" fillId="0" borderId="6" xfId="1" applyFont="1" applyFill="1" applyBorder="1" applyAlignment="1">
      <alignment vertical="center"/>
    </xf>
    <xf numFmtId="38" fontId="31" fillId="0" borderId="6" xfId="1" applyFont="1" applyFill="1" applyBorder="1" applyAlignment="1">
      <alignment vertical="center"/>
    </xf>
    <xf numFmtId="38" fontId="30" fillId="0" borderId="6" xfId="1" applyFont="1" applyFill="1" applyBorder="1" applyAlignment="1">
      <alignment vertical="center"/>
    </xf>
    <xf numFmtId="0" fontId="3" fillId="0" borderId="2" xfId="0" applyFont="1" applyFill="1" applyBorder="1" applyAlignment="1">
      <alignment horizontal="center" vertical="center"/>
    </xf>
    <xf numFmtId="0" fontId="3" fillId="0" borderId="25" xfId="0" applyFont="1" applyFill="1" applyBorder="1" applyAlignment="1">
      <alignment vertical="center"/>
    </xf>
    <xf numFmtId="0" fontId="16" fillId="0" borderId="0" xfId="0" applyFont="1" applyFill="1" applyBorder="1" applyAlignment="1">
      <alignment horizontal="center"/>
    </xf>
    <xf numFmtId="38" fontId="0" fillId="0" borderId="11" xfId="1" applyFont="1" applyFill="1" applyBorder="1" applyAlignment="1">
      <alignment vertical="center"/>
    </xf>
    <xf numFmtId="0" fontId="16" fillId="0" borderId="0" xfId="0" applyFont="1" applyFill="1" applyBorder="1" applyAlignment="1">
      <alignment horizontal="left"/>
    </xf>
    <xf numFmtId="0" fontId="22" fillId="0" borderId="0" xfId="0" applyFont="1" applyFill="1" applyAlignment="1">
      <alignment horizontal="right" vertical="center"/>
    </xf>
    <xf numFmtId="0" fontId="23" fillId="0" borderId="0" xfId="0" applyFont="1" applyFill="1" applyBorder="1" applyAlignment="1">
      <alignment horizontal="center"/>
    </xf>
    <xf numFmtId="0" fontId="24" fillId="0" borderId="0" xfId="0" applyFont="1" applyFill="1" applyBorder="1" applyAlignment="1">
      <alignment horizontal="center"/>
    </xf>
    <xf numFmtId="0" fontId="11" fillId="0" borderId="28" xfId="0" applyFont="1" applyFill="1" applyBorder="1">
      <alignment vertical="center"/>
    </xf>
    <xf numFmtId="0" fontId="11" fillId="0" borderId="29" xfId="0" applyFont="1" applyFill="1" applyBorder="1">
      <alignment vertical="center"/>
    </xf>
    <xf numFmtId="0" fontId="26" fillId="0" borderId="0" xfId="0" applyFont="1" applyFill="1" applyBorder="1" applyAlignment="1">
      <alignment vertical="top" wrapText="1"/>
    </xf>
    <xf numFmtId="177" fontId="11" fillId="0" borderId="8" xfId="0" applyNumberFormat="1" applyFont="1" applyFill="1" applyBorder="1" applyAlignment="1">
      <alignment horizontal="right" vertical="center"/>
    </xf>
    <xf numFmtId="0" fontId="11" fillId="0" borderId="30" xfId="0" applyFont="1" applyFill="1" applyBorder="1" applyAlignment="1">
      <alignment horizontal="center" vertical="center"/>
    </xf>
    <xf numFmtId="0" fontId="11" fillId="0" borderId="3" xfId="0" applyFont="1" applyFill="1" applyBorder="1">
      <alignment vertical="center"/>
    </xf>
    <xf numFmtId="177" fontId="11" fillId="0" borderId="7"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0" fontId="11" fillId="0" borderId="31" xfId="0" applyFont="1" applyFill="1" applyBorder="1" applyAlignment="1">
      <alignment vertical="center"/>
    </xf>
    <xf numFmtId="0" fontId="24" fillId="0" borderId="0" xfId="0" applyFont="1" applyFill="1" applyBorder="1" applyAlignment="1"/>
    <xf numFmtId="0" fontId="19" fillId="0" borderId="0" xfId="0" applyFont="1" applyFill="1" applyAlignment="1">
      <alignment vertical="center"/>
    </xf>
    <xf numFmtId="0" fontId="16" fillId="0" borderId="18" xfId="0" applyFont="1" applyFill="1" applyBorder="1">
      <alignment vertical="center"/>
    </xf>
    <xf numFmtId="0" fontId="16" fillId="0" borderId="32" xfId="0" applyFont="1" applyFill="1" applyBorder="1">
      <alignment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0" xfId="0" applyFont="1" applyFill="1" applyBorder="1" applyAlignment="1">
      <alignment horizontal="center" vertical="center"/>
    </xf>
    <xf numFmtId="38" fontId="31" fillId="0" borderId="35" xfId="1" applyFont="1" applyFill="1" applyBorder="1" applyAlignment="1">
      <alignment vertical="center"/>
    </xf>
    <xf numFmtId="38" fontId="16" fillId="0" borderId="35" xfId="1" applyFont="1" applyFill="1" applyBorder="1" applyAlignment="1">
      <alignment vertical="center"/>
    </xf>
    <xf numFmtId="0" fontId="16" fillId="0" borderId="35" xfId="0" applyFont="1" applyFill="1" applyBorder="1" applyAlignment="1">
      <alignment vertical="center"/>
    </xf>
    <xf numFmtId="177" fontId="16" fillId="0" borderId="36" xfId="0" applyNumberFormat="1" applyFont="1" applyFill="1" applyBorder="1" applyAlignment="1">
      <alignment horizontal="right" vertical="center"/>
    </xf>
    <xf numFmtId="177" fontId="16" fillId="0" borderId="35" xfId="0" applyNumberFormat="1" applyFont="1" applyFill="1" applyBorder="1" applyAlignment="1">
      <alignment horizontal="right" vertical="center"/>
    </xf>
    <xf numFmtId="177" fontId="16" fillId="0" borderId="15" xfId="0" applyNumberFormat="1" applyFont="1" applyFill="1" applyBorder="1" applyAlignment="1">
      <alignment horizontal="right" vertical="center"/>
    </xf>
    <xf numFmtId="0" fontId="16" fillId="0" borderId="2" xfId="0" applyFont="1" applyFill="1" applyBorder="1" applyAlignment="1">
      <alignment horizontal="center" vertical="center"/>
    </xf>
    <xf numFmtId="177" fontId="16" fillId="0" borderId="14" xfId="0" applyNumberFormat="1" applyFont="1" applyFill="1" applyBorder="1" applyAlignment="1">
      <alignment horizontal="right" vertical="center"/>
    </xf>
    <xf numFmtId="0" fontId="16" fillId="0" borderId="2" xfId="0" applyFont="1" applyFill="1" applyBorder="1">
      <alignment vertical="center"/>
    </xf>
    <xf numFmtId="0" fontId="16" fillId="0" borderId="0" xfId="5" applyFont="1" applyFill="1" applyBorder="1" applyAlignment="1">
      <alignment horizontal="left" vertical="center"/>
    </xf>
    <xf numFmtId="0" fontId="16" fillId="0" borderId="35" xfId="5" applyFont="1" applyFill="1" applyBorder="1" applyAlignment="1">
      <alignment vertical="center"/>
    </xf>
    <xf numFmtId="0" fontId="16" fillId="0" borderId="3" xfId="0" applyFont="1" applyFill="1" applyBorder="1">
      <alignment vertical="center"/>
    </xf>
    <xf numFmtId="0" fontId="16" fillId="0" borderId="24" xfId="5" applyFont="1" applyFill="1" applyBorder="1" applyAlignment="1">
      <alignment vertical="center"/>
    </xf>
    <xf numFmtId="0" fontId="16" fillId="0" borderId="37" xfId="5" applyFont="1" applyFill="1" applyBorder="1" applyAlignment="1">
      <alignment vertical="center"/>
    </xf>
    <xf numFmtId="177" fontId="16" fillId="0" borderId="23" xfId="0" applyNumberFormat="1" applyFont="1" applyFill="1" applyBorder="1" applyAlignment="1">
      <alignment horizontal="right" vertical="center"/>
    </xf>
    <xf numFmtId="0" fontId="16" fillId="0" borderId="0" xfId="5" applyFont="1" applyFill="1" applyBorder="1" applyAlignment="1">
      <alignment vertical="center"/>
    </xf>
    <xf numFmtId="177" fontId="16" fillId="0" borderId="10"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14" xfId="0" applyNumberFormat="1" applyFont="1" applyBorder="1" applyAlignment="1">
      <alignment horizontal="right" vertical="center"/>
    </xf>
    <xf numFmtId="0" fontId="16" fillId="0" borderId="4" xfId="0" applyFont="1" applyFill="1" applyBorder="1" applyAlignment="1">
      <alignment vertical="center"/>
    </xf>
    <xf numFmtId="0" fontId="16" fillId="0" borderId="35" xfId="5" applyFont="1" applyFill="1" applyBorder="1" applyAlignment="1">
      <alignment horizontal="left" vertical="center"/>
    </xf>
    <xf numFmtId="38" fontId="16" fillId="0" borderId="11" xfId="1" applyFont="1" applyFill="1" applyBorder="1" applyAlignment="1">
      <alignment vertical="center"/>
    </xf>
    <xf numFmtId="0" fontId="31" fillId="0" borderId="11" xfId="5" applyFont="1" applyFill="1" applyBorder="1" applyAlignment="1">
      <alignment vertical="center"/>
    </xf>
    <xf numFmtId="0" fontId="16" fillId="0" borderId="11" xfId="5" applyFont="1" applyFill="1" applyBorder="1" applyAlignment="1">
      <alignment vertical="center"/>
    </xf>
    <xf numFmtId="0" fontId="16" fillId="0" borderId="11" xfId="5" applyFont="1" applyFill="1" applyBorder="1" applyAlignment="1">
      <alignment horizontal="left" vertical="center"/>
    </xf>
    <xf numFmtId="0" fontId="18" fillId="0" borderId="11" xfId="5" applyFont="1" applyFill="1" applyBorder="1" applyAlignment="1">
      <alignment horizontal="left" vertical="center"/>
    </xf>
    <xf numFmtId="0" fontId="16" fillId="0" borderId="11" xfId="0" applyFont="1" applyFill="1" applyBorder="1" applyAlignment="1">
      <alignment vertical="center"/>
    </xf>
    <xf numFmtId="0" fontId="16" fillId="0" borderId="25" xfId="0" applyFont="1" applyFill="1" applyBorder="1" applyAlignment="1">
      <alignment vertical="center"/>
    </xf>
    <xf numFmtId="0" fontId="16" fillId="0" borderId="6" xfId="5" applyFont="1" applyFill="1" applyBorder="1" applyAlignment="1">
      <alignment vertical="center"/>
    </xf>
    <xf numFmtId="0" fontId="16" fillId="0" borderId="6" xfId="5" applyFont="1" applyFill="1" applyBorder="1" applyAlignment="1">
      <alignment horizontal="left" vertical="center"/>
    </xf>
    <xf numFmtId="177" fontId="16" fillId="0" borderId="38" xfId="0" applyNumberFormat="1" applyFont="1" applyFill="1" applyBorder="1" applyAlignment="1">
      <alignment horizontal="right"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77" fontId="16" fillId="0" borderId="41" xfId="0" applyNumberFormat="1" applyFont="1" applyFill="1" applyBorder="1" applyAlignment="1">
      <alignment horizontal="righ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36" xfId="0" applyNumberFormat="1" applyFont="1" applyBorder="1" applyAlignment="1">
      <alignment horizontal="right" vertical="center"/>
    </xf>
    <xf numFmtId="177" fontId="16" fillId="0" borderId="35"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42" xfId="0" applyNumberFormat="1" applyFont="1" applyBorder="1" applyAlignment="1">
      <alignment horizontal="right" vertical="center"/>
    </xf>
    <xf numFmtId="177" fontId="16" fillId="0" borderId="5" xfId="0" applyNumberFormat="1" applyFont="1" applyBorder="1" applyAlignment="1">
      <alignment horizontal="right" vertical="center"/>
    </xf>
    <xf numFmtId="177" fontId="16" fillId="4" borderId="36" xfId="1" applyNumberFormat="1" applyFont="1" applyFill="1" applyBorder="1" applyAlignment="1">
      <alignment horizontal="right" vertical="center"/>
    </xf>
    <xf numFmtId="177" fontId="16" fillId="4" borderId="15" xfId="1" applyNumberFormat="1" applyFont="1" applyFill="1" applyBorder="1" applyAlignment="1">
      <alignment horizontal="right" vertical="center"/>
    </xf>
    <xf numFmtId="177" fontId="16" fillId="0" borderId="42" xfId="0" applyNumberFormat="1" applyFont="1" applyFill="1" applyBorder="1" applyAlignment="1">
      <alignment horizontal="right" vertical="center"/>
    </xf>
    <xf numFmtId="177" fontId="16" fillId="4" borderId="13" xfId="1" applyNumberFormat="1" applyFont="1" applyFill="1" applyBorder="1" applyAlignment="1">
      <alignment horizontal="right" vertical="center"/>
    </xf>
    <xf numFmtId="177" fontId="16" fillId="4" borderId="34" xfId="1" applyNumberFormat="1" applyFont="1" applyFill="1" applyBorder="1" applyAlignment="1">
      <alignment horizontal="right" vertical="center"/>
    </xf>
    <xf numFmtId="177" fontId="16" fillId="0" borderId="11" xfId="1" applyNumberFormat="1" applyFont="1" applyFill="1" applyBorder="1" applyAlignment="1">
      <alignment horizontal="right" vertical="center"/>
    </xf>
    <xf numFmtId="177" fontId="16" fillId="0" borderId="27" xfId="1" applyNumberFormat="1" applyFont="1" applyFill="1" applyBorder="1" applyAlignment="1">
      <alignment horizontal="right" vertical="center"/>
    </xf>
    <xf numFmtId="177" fontId="16" fillId="0" borderId="17" xfId="0" applyNumberFormat="1" applyFont="1" applyBorder="1" applyAlignment="1">
      <alignment horizontal="right" vertical="center"/>
    </xf>
    <xf numFmtId="177" fontId="16" fillId="0" borderId="38" xfId="0" applyNumberFormat="1" applyFont="1" applyBorder="1" applyAlignment="1">
      <alignment horizontal="right" vertical="center"/>
    </xf>
    <xf numFmtId="177" fontId="16" fillId="4" borderId="17" xfId="1" applyNumberFormat="1" applyFont="1" applyFill="1" applyBorder="1" applyAlignment="1">
      <alignment horizontal="right" vertical="center"/>
    </xf>
    <xf numFmtId="177" fontId="16" fillId="4" borderId="6" xfId="1" applyNumberFormat="1" applyFont="1" applyFill="1" applyBorder="1" applyAlignment="1">
      <alignment horizontal="right" vertical="center"/>
    </xf>
    <xf numFmtId="177" fontId="16" fillId="0" borderId="17" xfId="1" applyNumberFormat="1" applyFont="1" applyFill="1" applyBorder="1" applyAlignment="1">
      <alignment horizontal="right" vertical="center"/>
    </xf>
    <xf numFmtId="177" fontId="16" fillId="0" borderId="8" xfId="1" applyNumberFormat="1" applyFont="1" applyFill="1" applyBorder="1" applyAlignment="1">
      <alignment horizontal="right" vertical="center"/>
    </xf>
    <xf numFmtId="0" fontId="16" fillId="0" borderId="24" xfId="0" applyFont="1" applyFill="1" applyBorder="1" applyAlignment="1">
      <alignment horizontal="center" vertical="center"/>
    </xf>
    <xf numFmtId="0" fontId="31" fillId="0" borderId="24" xfId="0" applyFont="1" applyFill="1" applyBorder="1" applyAlignment="1">
      <alignment vertical="center"/>
    </xf>
    <xf numFmtId="0" fontId="16" fillId="0" borderId="24" xfId="5" applyFont="1" applyFill="1" applyBorder="1" applyAlignment="1">
      <alignment horizontal="left" vertical="center"/>
    </xf>
    <xf numFmtId="0" fontId="16" fillId="0" borderId="23" xfId="0" applyFont="1" applyFill="1" applyBorder="1" applyAlignment="1">
      <alignment vertical="center"/>
    </xf>
    <xf numFmtId="0" fontId="16" fillId="0" borderId="35" xfId="0" applyFont="1" applyFill="1" applyBorder="1">
      <alignment vertical="center"/>
    </xf>
    <xf numFmtId="0" fontId="16" fillId="0" borderId="15" xfId="0" applyFont="1" applyFill="1" applyBorder="1">
      <alignment vertical="center"/>
    </xf>
    <xf numFmtId="0" fontId="31" fillId="0" borderId="11" xfId="0" applyFont="1" applyFill="1" applyBorder="1" applyAlignment="1">
      <alignment vertical="center"/>
    </xf>
    <xf numFmtId="0" fontId="16" fillId="0" borderId="11" xfId="0" applyFont="1" applyFill="1" applyBorder="1">
      <alignment vertical="center"/>
    </xf>
    <xf numFmtId="0" fontId="16" fillId="0" borderId="42" xfId="0" applyFont="1" applyFill="1" applyBorder="1">
      <alignment vertical="center"/>
    </xf>
    <xf numFmtId="0" fontId="31" fillId="0" borderId="6" xfId="0" applyFont="1" applyFill="1" applyBorder="1" applyAlignment="1">
      <alignment vertical="center"/>
    </xf>
    <xf numFmtId="0" fontId="0" fillId="0" borderId="2" xfId="0" applyFont="1" applyFill="1" applyBorder="1">
      <alignment vertical="center"/>
    </xf>
    <xf numFmtId="0" fontId="0" fillId="0" borderId="25" xfId="0" applyFont="1" applyFill="1" applyBorder="1">
      <alignment vertical="center"/>
    </xf>
    <xf numFmtId="177" fontId="11" fillId="0" borderId="32" xfId="0" applyNumberFormat="1" applyFont="1" applyFill="1" applyBorder="1" applyAlignment="1">
      <alignment horizontal="right" vertical="center"/>
    </xf>
    <xf numFmtId="0" fontId="0" fillId="0" borderId="4" xfId="0" applyFont="1" applyFill="1" applyBorder="1">
      <alignment vertical="center"/>
    </xf>
    <xf numFmtId="0" fontId="0" fillId="0" borderId="3" xfId="0" applyFont="1" applyFill="1" applyBorder="1">
      <alignment vertical="center"/>
    </xf>
    <xf numFmtId="0" fontId="16" fillId="0" borderId="0" xfId="0" applyFont="1" applyFill="1" applyBorder="1" applyAlignment="1">
      <alignment horizontal="left" indent="2"/>
    </xf>
    <xf numFmtId="0" fontId="20" fillId="0" borderId="0" xfId="0" applyFont="1" applyFill="1" applyAlignment="1">
      <alignment horizontal="center" vertical="center"/>
    </xf>
    <xf numFmtId="0" fontId="31" fillId="0" borderId="0" xfId="5" applyFont="1" applyFill="1" applyBorder="1" applyAlignment="1">
      <alignment horizontal="left" vertical="center"/>
    </xf>
    <xf numFmtId="0" fontId="16" fillId="0" borderId="24" xfId="4" applyFont="1" applyFill="1" applyBorder="1" applyAlignment="1">
      <alignment vertical="center"/>
    </xf>
    <xf numFmtId="0" fontId="16" fillId="0" borderId="0" xfId="0" applyFont="1" applyFill="1" applyBorder="1" applyAlignment="1">
      <alignment horizontal="left" vertical="center"/>
    </xf>
    <xf numFmtId="0" fontId="16" fillId="0" borderId="24"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4"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6" xfId="4" applyFont="1" applyFill="1" applyBorder="1" applyAlignment="1">
      <alignment vertical="center"/>
    </xf>
    <xf numFmtId="0" fontId="31" fillId="0" borderId="43"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11" xfId="0" applyFont="1" applyFill="1" applyBorder="1" applyAlignment="1">
      <alignment horizontal="left" vertical="center"/>
    </xf>
    <xf numFmtId="0" fontId="16" fillId="0" borderId="11" xfId="0" applyFont="1" applyFill="1" applyBorder="1" applyAlignment="1">
      <alignment horizontal="left" vertical="center"/>
    </xf>
    <xf numFmtId="177" fontId="16" fillId="0" borderId="8" xfId="0" applyNumberFormat="1" applyFont="1" applyBorder="1" applyAlignment="1">
      <alignment horizontal="right" vertical="center"/>
    </xf>
    <xf numFmtId="0" fontId="11" fillId="0" borderId="28" xfId="0" applyFont="1" applyFill="1" applyBorder="1" applyAlignment="1">
      <alignment vertical="center"/>
    </xf>
    <xf numFmtId="177" fontId="16" fillId="0" borderId="44" xfId="0" applyNumberFormat="1" applyFont="1" applyBorder="1" applyAlignment="1">
      <alignment horizontal="right" vertical="center"/>
    </xf>
    <xf numFmtId="0" fontId="11" fillId="0" borderId="45" xfId="0" applyFont="1" applyFill="1" applyBorder="1" applyAlignment="1">
      <alignment vertical="center"/>
    </xf>
    <xf numFmtId="177" fontId="16" fillId="0" borderId="32" xfId="0" applyNumberFormat="1" applyFont="1" applyFill="1" applyBorder="1" applyAlignment="1">
      <alignment horizontal="right" vertical="center"/>
    </xf>
    <xf numFmtId="177" fontId="16" fillId="0" borderId="9" xfId="0" applyNumberFormat="1" applyFont="1" applyBorder="1" applyAlignment="1">
      <alignment horizontal="right" vertical="center"/>
    </xf>
    <xf numFmtId="177" fontId="16" fillId="0" borderId="27" xfId="0" applyNumberFormat="1" applyFont="1" applyBorder="1" applyAlignment="1">
      <alignment horizontal="right" vertical="center"/>
    </xf>
    <xf numFmtId="0" fontId="16" fillId="0" borderId="0" xfId="0" applyFont="1" applyFill="1" applyBorder="1" applyAlignment="1">
      <alignment horizontal="left" vertical="center" indent="1"/>
    </xf>
    <xf numFmtId="0" fontId="33" fillId="0" borderId="0" xfId="0" applyFont="1">
      <alignment vertical="center"/>
    </xf>
    <xf numFmtId="0" fontId="34" fillId="0" borderId="0" xfId="0" applyFont="1">
      <alignmen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top"/>
    </xf>
    <xf numFmtId="0" fontId="16" fillId="0" borderId="0" xfId="0" applyFont="1" applyFill="1" applyAlignment="1">
      <alignment vertical="top" wrapText="1"/>
    </xf>
    <xf numFmtId="0" fontId="16" fillId="0" borderId="0" xfId="0" applyFont="1" applyBorder="1" applyAlignment="1">
      <alignment vertical="center" wrapText="1"/>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16" fillId="0" borderId="0" xfId="0" applyFont="1" applyAlignment="1">
      <alignment horizontal="left" vertical="center" wrapText="1"/>
    </xf>
    <xf numFmtId="177" fontId="16" fillId="0" borderId="1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6" fontId="16" fillId="0" borderId="46" xfId="0" applyNumberFormat="1" applyFont="1" applyFill="1" applyBorder="1" applyAlignment="1">
      <alignment horizontal="right" vertical="center"/>
    </xf>
    <xf numFmtId="176" fontId="16" fillId="0" borderId="18"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177" fontId="16" fillId="0" borderId="17"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177" fontId="16" fillId="0" borderId="47"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0" fontId="13" fillId="0" borderId="0" xfId="0" applyFont="1" applyFill="1" applyBorder="1" applyAlignment="1">
      <alignment horizontal="center"/>
    </xf>
    <xf numFmtId="0" fontId="16" fillId="0" borderId="0" xfId="0" applyFont="1" applyFill="1" applyBorder="1" applyAlignment="1">
      <alignment horizontal="center" vertical="center"/>
    </xf>
    <xf numFmtId="0" fontId="16" fillId="0" borderId="14" xfId="0" applyFont="1" applyFill="1" applyBorder="1" applyAlignment="1">
      <alignment horizontal="center" vertical="center"/>
    </xf>
    <xf numFmtId="38" fontId="16" fillId="0" borderId="6" xfId="1" applyFont="1" applyFill="1" applyBorder="1" applyAlignment="1">
      <alignment horizontal="center" vertical="center"/>
    </xf>
    <xf numFmtId="0" fontId="16" fillId="0" borderId="38" xfId="0" applyFont="1" applyFill="1" applyBorder="1" applyAlignment="1">
      <alignment horizontal="center" vertical="center"/>
    </xf>
    <xf numFmtId="0" fontId="16" fillId="0" borderId="10" xfId="0" applyFont="1" applyFill="1" applyBorder="1" applyAlignment="1">
      <alignment horizontal="right" vertical="center"/>
    </xf>
    <xf numFmtId="0" fontId="16" fillId="0" borderId="0" xfId="0" applyFont="1" applyFill="1" applyBorder="1" applyAlignment="1">
      <alignment horizontal="right" vertical="center"/>
    </xf>
    <xf numFmtId="0" fontId="16" fillId="0" borderId="36" xfId="0" applyFont="1" applyFill="1" applyBorder="1" applyAlignment="1">
      <alignment horizontal="right" vertical="center"/>
    </xf>
    <xf numFmtId="0" fontId="16" fillId="0" borderId="35" xfId="0" applyFont="1" applyFill="1" applyBorder="1" applyAlignment="1">
      <alignment horizontal="right" vertical="center"/>
    </xf>
    <xf numFmtId="0" fontId="12" fillId="0" borderId="0" xfId="0" applyFont="1" applyFill="1" applyAlignment="1">
      <alignment horizontal="right" vertical="center"/>
    </xf>
    <xf numFmtId="0" fontId="16" fillId="0" borderId="6" xfId="0" applyFont="1" applyFill="1" applyBorder="1" applyAlignment="1">
      <alignment vertical="center"/>
    </xf>
    <xf numFmtId="0" fontId="14" fillId="0" borderId="0" xfId="0" applyFont="1" applyFill="1" applyAlignment="1">
      <alignment horizontal="center" vertical="center"/>
    </xf>
    <xf numFmtId="0" fontId="16" fillId="0" borderId="35" xfId="0" applyFont="1" applyFill="1" applyBorder="1" applyAlignment="1">
      <alignment horizontal="center" vertical="center"/>
    </xf>
    <xf numFmtId="0" fontId="16" fillId="0" borderId="15" xfId="0" applyFont="1" applyFill="1" applyBorder="1" applyAlignment="1">
      <alignment horizontal="center" vertical="center"/>
    </xf>
    <xf numFmtId="176" fontId="16" fillId="0" borderId="10"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0" fontId="16" fillId="0" borderId="46" xfId="0" applyFont="1" applyFill="1" applyBorder="1" applyAlignment="1">
      <alignment horizontal="right" vertical="center"/>
    </xf>
    <xf numFmtId="0" fontId="16" fillId="0" borderId="18" xfId="0" applyFont="1" applyFill="1" applyBorder="1" applyAlignment="1">
      <alignment horizontal="right" vertical="center"/>
    </xf>
    <xf numFmtId="0" fontId="19" fillId="0" borderId="0" xfId="0" applyFont="1" applyFill="1" applyAlignment="1">
      <alignment horizontal="right" vertical="center"/>
    </xf>
    <xf numFmtId="0" fontId="20" fillId="0" borderId="0" xfId="0" applyFont="1" applyFill="1" applyBorder="1" applyAlignment="1">
      <alignment horizontal="center"/>
    </xf>
    <xf numFmtId="38" fontId="16" fillId="0" borderId="24" xfId="1" applyFont="1" applyFill="1" applyBorder="1" applyAlignment="1">
      <alignment horizontal="center" vertical="center"/>
    </xf>
    <xf numFmtId="38" fontId="16" fillId="0" borderId="11" xfId="1" applyFont="1" applyFill="1" applyBorder="1" applyAlignment="1">
      <alignment horizontal="center" vertical="center"/>
    </xf>
    <xf numFmtId="177" fontId="16" fillId="0" borderId="12" xfId="0" applyNumberFormat="1" applyFont="1" applyFill="1" applyBorder="1" applyAlignment="1">
      <alignment horizontal="right" vertical="center"/>
    </xf>
    <xf numFmtId="177" fontId="16" fillId="0" borderId="24" xfId="0" applyNumberFormat="1" applyFont="1" applyFill="1" applyBorder="1" applyAlignment="1">
      <alignment horizontal="right" vertical="center"/>
    </xf>
    <xf numFmtId="177" fontId="16" fillId="0" borderId="13"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177" fontId="16" fillId="0" borderId="13" xfId="0" applyNumberFormat="1" applyFont="1" applyFill="1" applyBorder="1" applyAlignment="1">
      <alignment horizontal="center" vertical="center"/>
    </xf>
    <xf numFmtId="177" fontId="16" fillId="0" borderId="11" xfId="0" applyNumberFormat="1" applyFont="1" applyFill="1" applyBorder="1" applyAlignment="1">
      <alignment horizontal="center" vertical="center"/>
    </xf>
    <xf numFmtId="176" fontId="16" fillId="0" borderId="36" xfId="0" applyNumberFormat="1" applyFont="1" applyFill="1" applyBorder="1" applyAlignment="1">
      <alignment horizontal="right" vertical="center"/>
    </xf>
    <xf numFmtId="176" fontId="16" fillId="0" borderId="3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7" xfId="0" applyFont="1" applyFill="1" applyBorder="1" applyAlignment="1">
      <alignment horizontal="center"/>
    </xf>
    <xf numFmtId="0" fontId="16" fillId="0" borderId="6" xfId="0" applyFont="1" applyFill="1" applyBorder="1" applyAlignment="1">
      <alignment horizontal="center"/>
    </xf>
    <xf numFmtId="0" fontId="16" fillId="0" borderId="8" xfId="0" applyFont="1" applyFill="1" applyBorder="1" applyAlignment="1">
      <alignment horizont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2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7" xfId="0" applyFont="1" applyFill="1" applyBorder="1" applyAlignment="1">
      <alignment horizontal="center"/>
    </xf>
    <xf numFmtId="0" fontId="0" fillId="0" borderId="6" xfId="0" applyFont="1" applyFill="1" applyBorder="1" applyAlignment="1">
      <alignment horizontal="center"/>
    </xf>
    <xf numFmtId="0" fontId="0" fillId="0" borderId="8" xfId="0" applyFont="1" applyFill="1" applyBorder="1" applyAlignment="1">
      <alignment horizontal="center"/>
    </xf>
    <xf numFmtId="177" fontId="0" fillId="0" borderId="1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0" fontId="16" fillId="0" borderId="28"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27" xfId="0" applyFont="1" applyFill="1" applyBorder="1" applyAlignment="1">
      <alignment horizontal="center" vertical="center" wrapText="1"/>
    </xf>
    <xf numFmtId="177" fontId="16" fillId="0" borderId="50" xfId="0" applyNumberFormat="1" applyFont="1" applyFill="1" applyBorder="1" applyAlignment="1">
      <alignment horizontal="center" vertical="center"/>
    </xf>
    <xf numFmtId="177" fontId="16" fillId="0" borderId="52" xfId="0" applyNumberFormat="1" applyFont="1" applyFill="1" applyBorder="1" applyAlignment="1">
      <alignment horizontal="center" vertical="center"/>
    </xf>
    <xf numFmtId="177" fontId="16" fillId="0" borderId="53" xfId="0" applyNumberFormat="1" applyFont="1" applyFill="1" applyBorder="1" applyAlignment="1">
      <alignment horizontal="center" vertical="center"/>
    </xf>
    <xf numFmtId="177" fontId="16" fillId="0" borderId="54" xfId="0" applyNumberFormat="1" applyFont="1" applyFill="1" applyBorder="1" applyAlignment="1">
      <alignment horizontal="center" vertical="center"/>
    </xf>
    <xf numFmtId="177" fontId="16" fillId="0" borderId="69" xfId="0" applyNumberFormat="1" applyFont="1" applyFill="1" applyBorder="1" applyAlignment="1">
      <alignment horizontal="center" vertical="center"/>
    </xf>
    <xf numFmtId="177" fontId="16" fillId="0" borderId="70" xfId="0" applyNumberFormat="1" applyFont="1" applyFill="1" applyBorder="1" applyAlignment="1">
      <alignment horizontal="center" vertical="center"/>
    </xf>
    <xf numFmtId="177" fontId="16" fillId="0" borderId="55" xfId="0" applyNumberFormat="1" applyFont="1" applyFill="1" applyBorder="1" applyAlignment="1">
      <alignment horizontal="center" vertical="center"/>
    </xf>
    <xf numFmtId="177" fontId="16" fillId="0" borderId="56" xfId="0" applyNumberFormat="1" applyFont="1" applyFill="1" applyBorder="1" applyAlignment="1">
      <alignment horizontal="center" vertical="center"/>
    </xf>
    <xf numFmtId="177" fontId="16" fillId="0" borderId="51" xfId="0" applyNumberFormat="1" applyFont="1" applyFill="1" applyBorder="1" applyAlignment="1">
      <alignment horizontal="center" vertical="center"/>
    </xf>
    <xf numFmtId="177" fontId="16" fillId="0" borderId="59" xfId="0" applyNumberFormat="1" applyFont="1" applyFill="1" applyBorder="1" applyAlignment="1">
      <alignment horizontal="center" vertical="center"/>
    </xf>
    <xf numFmtId="177" fontId="16" fillId="0" borderId="53" xfId="1" applyNumberFormat="1" applyFont="1" applyFill="1" applyBorder="1" applyAlignment="1">
      <alignment horizontal="center" vertical="center"/>
    </xf>
    <xf numFmtId="177" fontId="16" fillId="0" borderId="57" xfId="1" applyNumberFormat="1" applyFont="1" applyFill="1" applyBorder="1" applyAlignment="1">
      <alignment horizontal="center" vertical="center"/>
    </xf>
    <xf numFmtId="177" fontId="16" fillId="0" borderId="60" xfId="0" applyNumberFormat="1" applyFont="1" applyFill="1" applyBorder="1" applyAlignment="1">
      <alignment horizontal="center" vertical="center"/>
    </xf>
    <xf numFmtId="177" fontId="16" fillId="0" borderId="36" xfId="0" applyNumberFormat="1" applyFont="1" applyFill="1" applyBorder="1" applyAlignment="1">
      <alignment horizontal="right" vertical="center"/>
    </xf>
    <xf numFmtId="177" fontId="16" fillId="0" borderId="35" xfId="0" applyNumberFormat="1" applyFont="1" applyFill="1" applyBorder="1" applyAlignment="1">
      <alignment horizontal="right" vertical="center"/>
    </xf>
    <xf numFmtId="177" fontId="16" fillId="0" borderId="58" xfId="0" applyNumberFormat="1" applyFont="1" applyFill="1" applyBorder="1" applyAlignment="1">
      <alignment horizontal="center" vertical="center"/>
    </xf>
    <xf numFmtId="177" fontId="16" fillId="0" borderId="10" xfId="0" applyNumberFormat="1" applyFont="1" applyBorder="1" applyAlignment="1">
      <alignment horizontal="right" vertical="center"/>
    </xf>
    <xf numFmtId="177" fontId="16" fillId="0" borderId="0" xfId="0" applyNumberFormat="1" applyFont="1" applyBorder="1" applyAlignment="1">
      <alignment horizontal="right"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4" xfId="0" applyFont="1" applyFill="1" applyBorder="1" applyAlignment="1">
      <alignment horizontal="center" vertical="center"/>
    </xf>
    <xf numFmtId="177" fontId="16" fillId="0" borderId="62" xfId="0" applyNumberFormat="1" applyFont="1" applyFill="1" applyBorder="1" applyAlignment="1">
      <alignment horizontal="center" vertical="center"/>
    </xf>
    <xf numFmtId="177" fontId="16" fillId="0" borderId="63" xfId="0" applyNumberFormat="1" applyFont="1" applyFill="1" applyBorder="1" applyAlignment="1">
      <alignment horizontal="center" vertical="center"/>
    </xf>
    <xf numFmtId="177" fontId="16" fillId="0" borderId="64" xfId="0" applyNumberFormat="1" applyFont="1" applyFill="1" applyBorder="1" applyAlignment="1">
      <alignment horizontal="center" vertical="center"/>
    </xf>
    <xf numFmtId="0" fontId="16" fillId="0" borderId="33" xfId="0" applyFont="1" applyFill="1" applyBorder="1" applyAlignment="1">
      <alignment horizontal="center" vertical="center"/>
    </xf>
    <xf numFmtId="0" fontId="16" fillId="0" borderId="27" xfId="0" applyFont="1" applyFill="1" applyBorder="1" applyAlignment="1">
      <alignment horizontal="center" vertical="center"/>
    </xf>
    <xf numFmtId="177" fontId="16" fillId="0" borderId="65" xfId="0" applyNumberFormat="1" applyFont="1" applyFill="1" applyBorder="1" applyAlignment="1">
      <alignment horizontal="center" vertical="center"/>
    </xf>
    <xf numFmtId="177" fontId="16" fillId="0" borderId="66" xfId="0" applyNumberFormat="1" applyFont="1" applyFill="1" applyBorder="1" applyAlignment="1">
      <alignment horizontal="center" vertical="center"/>
    </xf>
    <xf numFmtId="177" fontId="16" fillId="0" borderId="71" xfId="0" applyNumberFormat="1" applyFont="1" applyFill="1" applyBorder="1" applyAlignment="1">
      <alignment horizontal="center" vertical="center"/>
    </xf>
    <xf numFmtId="177" fontId="16" fillId="0" borderId="72" xfId="0" applyNumberFormat="1" applyFont="1" applyFill="1" applyBorder="1" applyAlignment="1">
      <alignment horizontal="center" vertical="center"/>
    </xf>
    <xf numFmtId="177" fontId="16" fillId="0" borderId="67" xfId="0" applyNumberFormat="1" applyFont="1" applyFill="1" applyBorder="1" applyAlignment="1">
      <alignment horizontal="center" vertical="center"/>
    </xf>
    <xf numFmtId="177" fontId="16" fillId="0" borderId="61" xfId="0" applyNumberFormat="1" applyFont="1" applyFill="1" applyBorder="1" applyAlignment="1">
      <alignment horizontal="center" vertical="center"/>
    </xf>
    <xf numFmtId="177" fontId="16" fillId="0" borderId="57" xfId="0" applyNumberFormat="1" applyFont="1" applyFill="1" applyBorder="1" applyAlignment="1">
      <alignment horizontal="center" vertical="center"/>
    </xf>
    <xf numFmtId="0" fontId="16" fillId="0" borderId="40" xfId="0" applyFont="1" applyFill="1" applyBorder="1" applyAlignment="1">
      <alignment horizontal="center" vertical="center"/>
    </xf>
    <xf numFmtId="0" fontId="20" fillId="0" borderId="0" xfId="0" applyFont="1" applyFill="1" applyAlignment="1">
      <alignment horizontal="center" vertical="center"/>
    </xf>
    <xf numFmtId="0" fontId="31" fillId="0" borderId="24"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177" fontId="16" fillId="0" borderId="68" xfId="0" applyNumberFormat="1" applyFont="1" applyBorder="1" applyAlignment="1">
      <alignment horizontal="right" vertical="center"/>
    </xf>
    <xf numFmtId="177" fontId="16" fillId="0" borderId="43"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46" xfId="0" applyNumberFormat="1" applyFont="1" applyFill="1" applyBorder="1" applyAlignment="1">
      <alignment horizontal="right" vertical="center"/>
    </xf>
    <xf numFmtId="177" fontId="16" fillId="0" borderId="18" xfId="0" applyNumberFormat="1" applyFont="1" applyFill="1" applyBorder="1" applyAlignment="1">
      <alignment horizontal="right" vertical="center"/>
    </xf>
    <xf numFmtId="177" fontId="16" fillId="0" borderId="36" xfId="0" applyNumberFormat="1" applyFont="1" applyBorder="1" applyAlignment="1">
      <alignment horizontal="right" vertical="center"/>
    </xf>
    <xf numFmtId="177" fontId="16" fillId="0" borderId="35" xfId="0" applyNumberFormat="1" applyFont="1" applyBorder="1" applyAlignment="1">
      <alignment horizontal="right" vertical="center"/>
    </xf>
    <xf numFmtId="177" fontId="16"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16" fillId="0" borderId="1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Fill="1" applyAlignment="1">
      <alignment horizontal="left" vertical="top" wrapText="1"/>
    </xf>
    <xf numFmtId="0" fontId="16" fillId="0" borderId="20" xfId="0" applyFont="1" applyBorder="1" applyAlignment="1">
      <alignment horizontal="center" vertical="center" wrapText="1"/>
    </xf>
    <xf numFmtId="49" fontId="16" fillId="0" borderId="0" xfId="0" applyNumberFormat="1" applyFont="1">
      <alignment vertical="center"/>
    </xf>
    <xf numFmtId="0" fontId="16" fillId="0" borderId="0" xfId="0" applyFont="1" applyAlignment="1">
      <alignment vertical="center"/>
    </xf>
    <xf numFmtId="0" fontId="16" fillId="0" borderId="0" xfId="0" applyFont="1" applyAlignment="1">
      <alignment horizontal="left" vertical="top"/>
    </xf>
    <xf numFmtId="49" fontId="35" fillId="0" borderId="0" xfId="0" applyNumberFormat="1" applyFont="1">
      <alignment vertical="center"/>
    </xf>
    <xf numFmtId="0" fontId="16" fillId="0" borderId="0" xfId="0" applyFont="1" applyAlignment="1">
      <alignment vertical="top"/>
    </xf>
    <xf numFmtId="0" fontId="16"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49" fontId="16" fillId="0" borderId="0" xfId="0" applyNumberFormat="1" applyFont="1" applyFill="1" applyAlignment="1">
      <alignment vertical="top"/>
    </xf>
    <xf numFmtId="49" fontId="16" fillId="0" borderId="0" xfId="0" applyNumberFormat="1" applyFont="1" applyAlignment="1">
      <alignment horizontal="left" vertical="top"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2" xfId="0" applyFont="1" applyBorder="1" applyAlignment="1">
      <alignment horizontal="center" vertical="center" wrapText="1"/>
    </xf>
    <xf numFmtId="0" fontId="31" fillId="0" borderId="20" xfId="0" applyFont="1" applyBorder="1" applyAlignment="1">
      <alignment horizontal="center" vertical="center" wrapText="1" shrinkToFi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5" xfId="0" applyFont="1" applyBorder="1" applyAlignment="1">
      <alignment horizontal="center" vertical="center" wrapText="1"/>
    </xf>
    <xf numFmtId="9" fontId="16" fillId="0" borderId="13" xfId="7" applyFont="1" applyBorder="1" applyAlignment="1">
      <alignment horizontal="center" vertical="center" wrapText="1"/>
    </xf>
    <xf numFmtId="9" fontId="16" fillId="0" borderId="11" xfId="7" applyFont="1" applyBorder="1" applyAlignment="1">
      <alignment horizontal="center" vertical="center" wrapText="1"/>
    </xf>
    <xf numFmtId="9" fontId="16" fillId="0" borderId="42" xfId="7" applyFont="1" applyBorder="1" applyAlignment="1">
      <alignment horizontal="center" vertical="center" wrapText="1"/>
    </xf>
    <xf numFmtId="177" fontId="16" fillId="0" borderId="13" xfId="0" applyNumberFormat="1" applyFont="1" applyBorder="1" applyAlignment="1">
      <alignment horizontal="center" vertical="center" wrapText="1"/>
    </xf>
    <xf numFmtId="177" fontId="16" fillId="0" borderId="11" xfId="0" applyNumberFormat="1" applyFont="1" applyBorder="1" applyAlignment="1">
      <alignment horizontal="center" vertical="center" wrapText="1"/>
    </xf>
    <xf numFmtId="177" fontId="16" fillId="0" borderId="42" xfId="0" applyNumberFormat="1" applyFont="1" applyBorder="1" applyAlignment="1">
      <alignment horizontal="center" vertical="center" wrapText="1"/>
    </xf>
    <xf numFmtId="9" fontId="16" fillId="0" borderId="36" xfId="7" applyFont="1" applyBorder="1" applyAlignment="1">
      <alignment horizontal="center" vertical="center" wrapText="1"/>
    </xf>
    <xf numFmtId="9" fontId="16" fillId="0" borderId="35" xfId="7" applyFont="1" applyBorder="1" applyAlignment="1">
      <alignment horizontal="center" vertical="center" wrapText="1"/>
    </xf>
    <xf numFmtId="9" fontId="16" fillId="0" borderId="15" xfId="7" applyFont="1" applyBorder="1" applyAlignment="1">
      <alignment horizontal="center" vertical="center" wrapText="1"/>
    </xf>
    <xf numFmtId="177" fontId="16" fillId="0" borderId="36" xfId="0" applyNumberFormat="1" applyFont="1" applyBorder="1" applyAlignment="1">
      <alignment horizontal="center" vertical="center" wrapText="1"/>
    </xf>
    <xf numFmtId="177" fontId="16" fillId="0" borderId="35" xfId="0" applyNumberFormat="1" applyFont="1" applyBorder="1" applyAlignment="1">
      <alignment horizontal="center" vertical="center" wrapText="1"/>
    </xf>
    <xf numFmtId="177" fontId="16" fillId="0" borderId="15" xfId="0" applyNumberFormat="1" applyFont="1" applyBorder="1" applyAlignment="1">
      <alignment horizontal="center" vertical="center" wrapText="1"/>
    </xf>
    <xf numFmtId="0" fontId="16" fillId="0" borderId="0" xfId="0" applyFont="1" applyBorder="1" applyAlignment="1">
      <alignment horizontal="center" vertical="center" wrapText="1"/>
    </xf>
    <xf numFmtId="9" fontId="16" fillId="0" borderId="0" xfId="7" applyFont="1" applyBorder="1" applyAlignment="1">
      <alignment horizontal="center" vertical="center" wrapText="1"/>
    </xf>
    <xf numFmtId="177" fontId="16" fillId="0" borderId="0" xfId="0" applyNumberFormat="1" applyFont="1" applyBorder="1" applyAlignment="1">
      <alignment horizontal="center" vertical="center" wrapText="1"/>
    </xf>
    <xf numFmtId="0" fontId="16" fillId="0" borderId="0" xfId="0" applyFont="1" applyBorder="1" applyAlignment="1">
      <alignment horizontal="left" vertical="center"/>
    </xf>
    <xf numFmtId="9" fontId="16" fillId="0" borderId="0" xfId="8" applyFont="1" applyBorder="1" applyAlignment="1">
      <alignment horizontal="center" vertical="center" wrapText="1"/>
    </xf>
    <xf numFmtId="0" fontId="36" fillId="0" borderId="0" xfId="0" applyFont="1" applyBorder="1" applyAlignment="1">
      <alignment horizontal="left" vertical="center"/>
    </xf>
    <xf numFmtId="0" fontId="36" fillId="0" borderId="0" xfId="0" applyFont="1" applyBorder="1" applyAlignment="1">
      <alignment vertical="center"/>
    </xf>
    <xf numFmtId="9" fontId="16" fillId="0" borderId="0" xfId="8" applyFont="1" applyBorder="1" applyAlignment="1">
      <alignment vertical="center" wrapText="1"/>
    </xf>
    <xf numFmtId="177" fontId="16" fillId="0" borderId="0" xfId="0" applyNumberFormat="1" applyFont="1" applyBorder="1" applyAlignment="1">
      <alignment vertical="center" wrapText="1"/>
    </xf>
    <xf numFmtId="0" fontId="16" fillId="0" borderId="20" xfId="0" applyFont="1" applyBorder="1" applyAlignment="1">
      <alignment horizontal="center" vertical="center"/>
    </xf>
    <xf numFmtId="0" fontId="16" fillId="0" borderId="20" xfId="0" quotePrefix="1" applyFont="1" applyBorder="1" applyAlignment="1">
      <alignment horizontal="center" vertical="center"/>
    </xf>
    <xf numFmtId="178" fontId="16" fillId="0" borderId="20" xfId="7" applyNumberFormat="1" applyFont="1" applyBorder="1" applyAlignment="1">
      <alignment horizontal="center" vertical="center"/>
    </xf>
  </cellXfs>
  <cellStyles count="9">
    <cellStyle name="パーセント" xfId="7" builtinId="5"/>
    <cellStyle name="パーセント 2" xfId="8"/>
    <cellStyle name="桁区切り" xfId="1" builtinId="6"/>
    <cellStyle name="桁区切り 2" xfId="2"/>
    <cellStyle name="標準" xfId="0" builtinId="0"/>
    <cellStyle name="標準 2" xfId="3"/>
    <cellStyle name="標準_03.04.01.財務諸表雛形_様式_桜内案１_コピー03　普通会計４表2006.12.23_仕訳" xfId="4"/>
    <cellStyle name="標準_別冊１　Ｐ2～Ｐ5　普通会計４表20070113_仕訳" xfId="5"/>
    <cellStyle name="標準１" xfId="6"/>
  </cellStyles>
  <dxfs count="24">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221797</xdr:colOff>
      <xdr:row>6</xdr:row>
      <xdr:rowOff>107496</xdr:rowOff>
    </xdr:to>
    <xdr:sp macro="" textlink="">
      <xdr:nvSpPr>
        <xdr:cNvPr id="3" name="Rectangle 10"/>
        <xdr:cNvSpPr>
          <a:spLocks noChangeArrowheads="1"/>
        </xdr:cNvSpPr>
      </xdr:nvSpPr>
      <xdr:spPr bwMode="auto">
        <a:xfrm>
          <a:off x="8210550" y="7905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221797</xdr:colOff>
      <xdr:row>7</xdr:row>
      <xdr:rowOff>78921</xdr:rowOff>
    </xdr:to>
    <xdr:sp macro="" textlink="">
      <xdr:nvSpPr>
        <xdr:cNvPr id="2" name="Rectangle 10"/>
        <xdr:cNvSpPr>
          <a:spLocks noChangeArrowheads="1"/>
        </xdr:cNvSpPr>
      </xdr:nvSpPr>
      <xdr:spPr bwMode="auto">
        <a:xfrm>
          <a:off x="4162425" y="8667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4</xdr:row>
      <xdr:rowOff>19050</xdr:rowOff>
    </xdr:from>
    <xdr:to>
      <xdr:col>26</xdr:col>
      <xdr:colOff>231322</xdr:colOff>
      <xdr:row>6</xdr:row>
      <xdr:rowOff>336096</xdr:rowOff>
    </xdr:to>
    <xdr:sp macro="" textlink="">
      <xdr:nvSpPr>
        <xdr:cNvPr id="2" name="Rectangle 10"/>
        <xdr:cNvSpPr>
          <a:spLocks noChangeArrowheads="1"/>
        </xdr:cNvSpPr>
      </xdr:nvSpPr>
      <xdr:spPr bwMode="auto">
        <a:xfrm>
          <a:off x="7667625" y="84772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xdr:row>
      <xdr:rowOff>0</xdr:rowOff>
    </xdr:from>
    <xdr:to>
      <xdr:col>19</xdr:col>
      <xdr:colOff>221797</xdr:colOff>
      <xdr:row>7</xdr:row>
      <xdr:rowOff>97971</xdr:rowOff>
    </xdr:to>
    <xdr:sp macro="" textlink="">
      <xdr:nvSpPr>
        <xdr:cNvPr id="2" name="Rectangle 10"/>
        <xdr:cNvSpPr>
          <a:spLocks noChangeArrowheads="1"/>
        </xdr:cNvSpPr>
      </xdr:nvSpPr>
      <xdr:spPr bwMode="auto">
        <a:xfrm>
          <a:off x="3743325" y="857250"/>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G298"/>
  <sheetViews>
    <sheetView showGridLines="0" tabSelected="1" zoomScaleNormal="100" zoomScaleSheetLayoutView="80" workbookViewId="0"/>
  </sheetViews>
  <sheetFormatPr defaultRowHeight="18" customHeight="1" outlineLevelRow="1"/>
  <cols>
    <col min="1" max="1" customWidth="true" style="35" width="0.625" collapsed="true"/>
    <col min="2" max="2" customWidth="true" style="35" width="0.5" collapsed="true"/>
    <col min="3" max="12" customWidth="true" style="35" width="3.625" collapsed="true"/>
    <col min="13" max="14" customWidth="true" style="35" width="8.375" collapsed="true"/>
    <col min="15" max="15" customWidth="true" style="35" width="0.5" collapsed="true"/>
    <col min="16" max="26" customWidth="true" style="35" width="3.625" collapsed="true"/>
    <col min="27" max="28" customWidth="true" style="35" width="8.375" collapsed="true"/>
    <col min="29" max="29" customWidth="true" style="35" width="0.5" collapsed="true"/>
    <col min="30" max="30" customWidth="true" style="35" width="0.625" collapsed="true"/>
    <col min="31" max="16384" style="35" width="9.0" collapsed="true"/>
  </cols>
  <sheetData>
    <row r="1" spans="2:31" ht="18" customHeight="1">
      <c r="C1" s="298" t="s">
        <v>162</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36"/>
    </row>
    <row r="2" spans="2:31" ht="23.25" customHeight="1">
      <c r="B2" s="37"/>
      <c r="C2" s="299" t="s">
        <v>416</v>
      </c>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38"/>
    </row>
    <row r="3" spans="2:31" ht="21" customHeight="1">
      <c r="C3" s="291" t="str">
        <f>"（" &amp; AE5 &amp; "現在）"</f>
        <v>（43190.0現在）</v>
      </c>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39"/>
    </row>
    <row r="4" spans="2:31" s="40" customFormat="1" ht="16.5" customHeight="1" thickBot="1">
      <c r="C4" s="41" t="str">
        <f>IF(C79=0,"",C79)</f>
        <v/>
      </c>
      <c r="AB4" s="42" t="str">
        <f>"（単位：" &amp; AE4 &amp; "）"</f>
        <v>（単位：千円）</v>
      </c>
      <c r="AC4" s="42"/>
      <c r="AE4" s="40" t="str">
        <f>IF(AB79=1000,"千円",IF(AB79=1000000,"百万円","円"))</f>
        <v>千円</v>
      </c>
    </row>
    <row r="5" spans="2:31" s="43" customFormat="1" ht="14.25" customHeight="1" thickBot="1">
      <c r="B5" s="126"/>
      <c r="C5" s="274" t="s">
        <v>0</v>
      </c>
      <c r="D5" s="274"/>
      <c r="E5" s="274"/>
      <c r="F5" s="274"/>
      <c r="G5" s="274"/>
      <c r="H5" s="274"/>
      <c r="I5" s="274"/>
      <c r="J5" s="290"/>
      <c r="K5" s="290"/>
      <c r="L5" s="290"/>
      <c r="M5" s="273" t="s">
        <v>1</v>
      </c>
      <c r="N5" s="274"/>
      <c r="O5" s="275"/>
      <c r="P5" s="274" t="s">
        <v>0</v>
      </c>
      <c r="Q5" s="274"/>
      <c r="R5" s="274"/>
      <c r="S5" s="274"/>
      <c r="T5" s="274"/>
      <c r="U5" s="274"/>
      <c r="V5" s="274"/>
      <c r="W5" s="274"/>
      <c r="X5" s="274"/>
      <c r="Y5" s="274"/>
      <c r="Z5" s="274"/>
      <c r="AA5" s="273" t="s">
        <v>1</v>
      </c>
      <c r="AB5" s="274"/>
      <c r="AC5" s="275"/>
      <c r="AE5" s="46" t="str">
        <f>TEXT(C78,"ggge年m月d日")</f>
        <v>43190.0</v>
      </c>
    </row>
    <row r="6" spans="2:31" s="47" customFormat="1" ht="14.65" customHeight="1">
      <c r="B6" s="92"/>
      <c r="C6" s="49" t="s">
        <v>2</v>
      </c>
      <c r="D6" s="49"/>
      <c r="E6" s="50"/>
      <c r="F6" s="51"/>
      <c r="G6" s="51"/>
      <c r="H6" s="51"/>
      <c r="I6" s="51"/>
      <c r="J6" s="49"/>
      <c r="K6" s="49"/>
      <c r="L6" s="49"/>
      <c r="M6" s="271"/>
      <c r="N6" s="272"/>
      <c r="O6" s="74"/>
      <c r="P6" s="50" t="s">
        <v>3</v>
      </c>
      <c r="Q6" s="50"/>
      <c r="R6" s="50"/>
      <c r="S6" s="50"/>
      <c r="T6" s="50"/>
      <c r="U6" s="50"/>
      <c r="V6" s="53"/>
      <c r="W6" s="49"/>
      <c r="X6" s="49"/>
      <c r="Y6" s="49"/>
      <c r="Z6" s="49"/>
      <c r="AA6" s="285"/>
      <c r="AB6" s="286"/>
      <c r="AC6" s="66"/>
    </row>
    <row r="7" spans="2:31" s="47" customFormat="1" ht="14.65" customHeight="1">
      <c r="B7" s="92"/>
      <c r="C7" s="50"/>
      <c r="D7" s="50" t="s">
        <v>4</v>
      </c>
      <c r="E7" s="50"/>
      <c r="F7" s="50"/>
      <c r="G7" s="50"/>
      <c r="H7" s="50"/>
      <c r="I7" s="50"/>
      <c r="J7" s="49"/>
      <c r="K7" s="49"/>
      <c r="L7" s="49"/>
      <c r="M7" s="269" t="n">
        <f t="shared" ref="M7:M38" si="0">IF(ABS(M82)&lt;$AB$79,IF(ABS(M82)&gt;0,0,"-"),ROUND(M82/$AB$79,0))</f>
        <v>5.0801414E7</v>
      </c>
      <c r="N7" s="270"/>
      <c r="O7" s="121"/>
      <c r="P7" s="50"/>
      <c r="Q7" s="50" t="s">
        <v>5</v>
      </c>
      <c r="R7" s="50"/>
      <c r="S7" s="50"/>
      <c r="T7" s="50"/>
      <c r="U7" s="50"/>
      <c r="V7" s="49"/>
      <c r="W7" s="49"/>
      <c r="X7" s="49"/>
      <c r="Y7" s="49"/>
      <c r="Z7" s="49"/>
      <c r="AA7" s="269" t="n">
        <f>IF(ABS(AA82)&lt;$AB$79,IF(ABS(AA82)&gt;0,0,"-"),ROUND(AA82/$AB$79,0))</f>
        <v>4754671.0</v>
      </c>
      <c r="AB7" s="270"/>
      <c r="AC7" s="121"/>
    </row>
    <row r="8" spans="2:31" s="47" customFormat="1" ht="14.65" customHeight="1">
      <c r="B8" s="92"/>
      <c r="C8" s="50"/>
      <c r="D8" s="50"/>
      <c r="E8" s="50" t="s">
        <v>6</v>
      </c>
      <c r="F8" s="50"/>
      <c r="G8" s="50"/>
      <c r="H8" s="50"/>
      <c r="I8" s="50"/>
      <c r="J8" s="49"/>
      <c r="K8" s="49"/>
      <c r="L8" s="49"/>
      <c r="M8" s="269" t="n">
        <f t="shared" si="0"/>
        <v>4.9038828E7</v>
      </c>
      <c r="N8" s="270"/>
      <c r="O8" s="121"/>
      <c r="P8" s="50"/>
      <c r="Q8" s="50"/>
      <c r="R8" s="50" t="s">
        <v>152</v>
      </c>
      <c r="S8" s="50"/>
      <c r="T8" s="50"/>
      <c r="U8" s="50"/>
      <c r="V8" s="49"/>
      <c r="W8" s="49"/>
      <c r="X8" s="49"/>
      <c r="Y8" s="49"/>
      <c r="Z8" s="49"/>
      <c r="AA8" s="269" t="n">
        <f t="shared" ref="AA8:AA26" si="1">IF(ABS(AA83)&lt;$AB$79,IF(ABS(AA83)&gt;0,0,"-"),ROUND(AA83/$AB$79,0))</f>
        <v>3573539.0</v>
      </c>
      <c r="AB8" s="270"/>
      <c r="AC8" s="121"/>
    </row>
    <row r="9" spans="2:31" s="47" customFormat="1" ht="14.65" customHeight="1">
      <c r="B9" s="92"/>
      <c r="C9" s="50"/>
      <c r="D9" s="50"/>
      <c r="E9" s="50"/>
      <c r="F9" s="50" t="s">
        <v>7</v>
      </c>
      <c r="G9" s="50"/>
      <c r="H9" s="50"/>
      <c r="I9" s="50"/>
      <c r="J9" s="49"/>
      <c r="K9" s="49"/>
      <c r="L9" s="49"/>
      <c r="M9" s="269" t="n">
        <f t="shared" si="0"/>
        <v>1.2616648E7</v>
      </c>
      <c r="N9" s="270"/>
      <c r="O9" s="121"/>
      <c r="P9" s="50"/>
      <c r="Q9" s="50"/>
      <c r="R9" s="56" t="s">
        <v>8</v>
      </c>
      <c r="S9" s="50"/>
      <c r="T9" s="50"/>
      <c r="U9" s="50"/>
      <c r="V9" s="49"/>
      <c r="W9" s="49"/>
      <c r="X9" s="49"/>
      <c r="Y9" s="49"/>
      <c r="Z9" s="49"/>
      <c r="AA9" s="269" t="str">
        <f t="shared" si="1"/>
        <v>-</v>
      </c>
      <c r="AB9" s="270"/>
      <c r="AC9" s="121"/>
    </row>
    <row r="10" spans="2:31" s="47" customFormat="1" ht="14.65" customHeight="1">
      <c r="B10" s="92"/>
      <c r="C10" s="50"/>
      <c r="D10" s="50"/>
      <c r="E10" s="50"/>
      <c r="F10" s="50"/>
      <c r="G10" s="50" t="s">
        <v>9</v>
      </c>
      <c r="H10" s="50"/>
      <c r="I10" s="50"/>
      <c r="J10" s="49"/>
      <c r="K10" s="49"/>
      <c r="L10" s="49"/>
      <c r="M10" s="269" t="n">
        <f t="shared" si="0"/>
        <v>3889722.0</v>
      </c>
      <c r="N10" s="270"/>
      <c r="O10" s="121"/>
      <c r="P10" s="50"/>
      <c r="Q10" s="50"/>
      <c r="R10" s="50" t="s">
        <v>10</v>
      </c>
      <c r="S10" s="50"/>
      <c r="T10" s="50"/>
      <c r="U10" s="50"/>
      <c r="V10" s="49"/>
      <c r="W10" s="49"/>
      <c r="X10" s="49"/>
      <c r="Y10" s="49"/>
      <c r="Z10" s="49"/>
      <c r="AA10" s="269" t="n">
        <f t="shared" si="1"/>
        <v>1181128.0</v>
      </c>
      <c r="AB10" s="270"/>
      <c r="AC10" s="121"/>
    </row>
    <row r="11" spans="2:31" s="47" customFormat="1" ht="14.65" customHeight="1">
      <c r="B11" s="92"/>
      <c r="C11" s="50"/>
      <c r="D11" s="50"/>
      <c r="E11" s="50"/>
      <c r="F11" s="50"/>
      <c r="G11" s="50" t="s">
        <v>11</v>
      </c>
      <c r="H11" s="50"/>
      <c r="I11" s="50"/>
      <c r="J11" s="49"/>
      <c r="K11" s="49"/>
      <c r="L11" s="49"/>
      <c r="M11" s="269" t="n">
        <f t="shared" si="0"/>
        <v>3433781.0</v>
      </c>
      <c r="N11" s="270"/>
      <c r="O11" s="121"/>
      <c r="P11" s="50"/>
      <c r="Q11" s="50"/>
      <c r="R11" s="50" t="s">
        <v>12</v>
      </c>
      <c r="S11" s="50"/>
      <c r="T11" s="50"/>
      <c r="U11" s="50"/>
      <c r="V11" s="49"/>
      <c r="W11" s="49"/>
      <c r="X11" s="49"/>
      <c r="Y11" s="49"/>
      <c r="Z11" s="49"/>
      <c r="AA11" s="269" t="str">
        <f t="shared" si="1"/>
        <v>-</v>
      </c>
      <c r="AB11" s="270"/>
      <c r="AC11" s="121"/>
    </row>
    <row r="12" spans="2:31" s="47" customFormat="1" ht="14.65" customHeight="1">
      <c r="B12" s="92"/>
      <c r="C12" s="50"/>
      <c r="D12" s="50"/>
      <c r="E12" s="50"/>
      <c r="F12" s="50"/>
      <c r="G12" s="50" t="s">
        <v>13</v>
      </c>
      <c r="H12" s="50"/>
      <c r="I12" s="50"/>
      <c r="J12" s="49"/>
      <c r="K12" s="49"/>
      <c r="L12" s="49"/>
      <c r="M12" s="269" t="n">
        <f t="shared" si="0"/>
        <v>6882009.0</v>
      </c>
      <c r="N12" s="270"/>
      <c r="O12" s="121"/>
      <c r="P12" s="50"/>
      <c r="Q12" s="50"/>
      <c r="R12" s="50" t="s">
        <v>14</v>
      </c>
      <c r="S12" s="50"/>
      <c r="T12" s="50"/>
      <c r="U12" s="50"/>
      <c r="V12" s="49"/>
      <c r="W12" s="49"/>
      <c r="X12" s="49"/>
      <c r="Y12" s="49"/>
      <c r="Z12" s="49"/>
      <c r="AA12" s="269" t="n">
        <f t="shared" si="1"/>
        <v>4.0</v>
      </c>
      <c r="AB12" s="270"/>
      <c r="AC12" s="121"/>
    </row>
    <row r="13" spans="2:31" s="47" customFormat="1" ht="14.65" customHeight="1">
      <c r="B13" s="92"/>
      <c r="C13" s="50"/>
      <c r="D13" s="50"/>
      <c r="E13" s="50"/>
      <c r="F13" s="50"/>
      <c r="G13" s="50" t="s">
        <v>15</v>
      </c>
      <c r="H13" s="50"/>
      <c r="I13" s="50"/>
      <c r="J13" s="49"/>
      <c r="K13" s="49"/>
      <c r="L13" s="49"/>
      <c r="M13" s="269" t="n">
        <f t="shared" si="0"/>
        <v>-4546610.0</v>
      </c>
      <c r="N13" s="270"/>
      <c r="O13" s="121"/>
      <c r="P13" s="50"/>
      <c r="Q13" s="50" t="s">
        <v>137</v>
      </c>
      <c r="R13" s="50"/>
      <c r="S13" s="50"/>
      <c r="T13" s="50"/>
      <c r="U13" s="50"/>
      <c r="V13" s="49"/>
      <c r="W13" s="49"/>
      <c r="X13" s="49"/>
      <c r="Y13" s="49"/>
      <c r="Z13" s="49"/>
      <c r="AA13" s="269" t="n">
        <f t="shared" si="1"/>
        <v>793114.0</v>
      </c>
      <c r="AB13" s="270"/>
      <c r="AC13" s="121"/>
    </row>
    <row r="14" spans="2:31" s="47" customFormat="1" ht="14.65" customHeight="1">
      <c r="B14" s="92"/>
      <c r="C14" s="50"/>
      <c r="D14" s="50"/>
      <c r="E14" s="50"/>
      <c r="F14" s="50"/>
      <c r="G14" s="50" t="s">
        <v>356</v>
      </c>
      <c r="H14" s="50"/>
      <c r="I14" s="50"/>
      <c r="J14" s="49"/>
      <c r="K14" s="49"/>
      <c r="L14" s="49"/>
      <c r="M14" s="269" t="str">
        <f t="shared" si="0"/>
        <v>-</v>
      </c>
      <c r="N14" s="270"/>
      <c r="O14" s="121"/>
      <c r="P14" s="50"/>
      <c r="Q14" s="50"/>
      <c r="R14" s="56" t="s">
        <v>157</v>
      </c>
      <c r="S14" s="50"/>
      <c r="T14" s="50"/>
      <c r="U14" s="50"/>
      <c r="V14" s="49"/>
      <c r="W14" s="49"/>
      <c r="X14" s="49"/>
      <c r="Y14" s="49"/>
      <c r="Z14" s="49"/>
      <c r="AA14" s="269" t="n">
        <f t="shared" si="1"/>
        <v>713474.0</v>
      </c>
      <c r="AB14" s="270"/>
      <c r="AC14" s="121"/>
    </row>
    <row r="15" spans="2:31" s="47" customFormat="1" ht="14.65" customHeight="1">
      <c r="B15" s="92"/>
      <c r="C15" s="50"/>
      <c r="D15" s="50"/>
      <c r="E15" s="50"/>
      <c r="F15" s="50"/>
      <c r="G15" s="50" t="s">
        <v>16</v>
      </c>
      <c r="H15" s="50"/>
      <c r="I15" s="50"/>
      <c r="J15" s="49"/>
      <c r="K15" s="49"/>
      <c r="L15" s="49"/>
      <c r="M15" s="269" t="n">
        <f t="shared" si="0"/>
        <v>7055672.0</v>
      </c>
      <c r="N15" s="270"/>
      <c r="O15" s="121"/>
      <c r="P15" s="50"/>
      <c r="Q15" s="50"/>
      <c r="R15" s="56" t="s">
        <v>18</v>
      </c>
      <c r="S15" s="56"/>
      <c r="T15" s="56"/>
      <c r="U15" s="56"/>
      <c r="V15" s="57"/>
      <c r="W15" s="57"/>
      <c r="X15" s="57"/>
      <c r="Y15" s="57"/>
      <c r="Z15" s="57"/>
      <c r="AA15" s="269" t="n">
        <f t="shared" si="1"/>
        <v>18675.0</v>
      </c>
      <c r="AB15" s="270"/>
      <c r="AC15" s="121"/>
    </row>
    <row r="16" spans="2:31" s="47" customFormat="1" ht="14.65" customHeight="1">
      <c r="B16" s="92"/>
      <c r="C16" s="50"/>
      <c r="D16" s="50"/>
      <c r="E16" s="50"/>
      <c r="F16" s="50"/>
      <c r="G16" s="50" t="s">
        <v>17</v>
      </c>
      <c r="H16" s="50"/>
      <c r="I16" s="50"/>
      <c r="J16" s="49"/>
      <c r="K16" s="49"/>
      <c r="L16" s="49"/>
      <c r="M16" s="269" t="n">
        <f t="shared" si="0"/>
        <v>-4107524.0</v>
      </c>
      <c r="N16" s="270"/>
      <c r="O16" s="121"/>
      <c r="P16" s="50"/>
      <c r="Q16" s="50"/>
      <c r="R16" s="56" t="s">
        <v>19</v>
      </c>
      <c r="S16" s="56"/>
      <c r="T16" s="56"/>
      <c r="U16" s="56"/>
      <c r="V16" s="57"/>
      <c r="W16" s="57"/>
      <c r="X16" s="57"/>
      <c r="Y16" s="57"/>
      <c r="Z16" s="57"/>
      <c r="AA16" s="269" t="str">
        <f t="shared" si="1"/>
        <v>-</v>
      </c>
      <c r="AB16" s="270"/>
      <c r="AC16" s="121"/>
    </row>
    <row r="17" spans="2:29" s="47" customFormat="1" ht="14.65" customHeight="1">
      <c r="B17" s="92"/>
      <c r="C17" s="50"/>
      <c r="D17" s="50"/>
      <c r="E17" s="50"/>
      <c r="F17" s="50"/>
      <c r="G17" s="50" t="s">
        <v>357</v>
      </c>
      <c r="H17" s="50"/>
      <c r="I17" s="50"/>
      <c r="J17" s="49"/>
      <c r="K17" s="49"/>
      <c r="L17" s="49"/>
      <c r="M17" s="269" t="str">
        <f t="shared" si="0"/>
        <v>-</v>
      </c>
      <c r="N17" s="270"/>
      <c r="O17" s="121"/>
      <c r="P17" s="49"/>
      <c r="Q17" s="50"/>
      <c r="R17" s="56" t="s">
        <v>449</v>
      </c>
      <c r="S17" s="56"/>
      <c r="T17" s="56"/>
      <c r="U17" s="56"/>
      <c r="V17" s="57"/>
      <c r="W17" s="57"/>
      <c r="X17" s="57"/>
      <c r="Y17" s="57"/>
      <c r="Z17" s="57"/>
      <c r="AA17" s="269" t="str">
        <f t="shared" si="1"/>
        <v>-</v>
      </c>
      <c r="AB17" s="270"/>
      <c r="AC17" s="121"/>
    </row>
    <row r="18" spans="2:29" s="47" customFormat="1" ht="14.65" customHeight="1">
      <c r="B18" s="92"/>
      <c r="C18" s="50"/>
      <c r="D18" s="50"/>
      <c r="E18" s="50"/>
      <c r="F18" s="50"/>
      <c r="G18" s="50" t="s">
        <v>138</v>
      </c>
      <c r="H18" s="58"/>
      <c r="I18" s="58"/>
      <c r="J18" s="59"/>
      <c r="K18" s="59"/>
      <c r="L18" s="59"/>
      <c r="M18" s="269" t="str">
        <f t="shared" si="0"/>
        <v>-</v>
      </c>
      <c r="N18" s="270"/>
      <c r="O18" s="121"/>
      <c r="P18" s="49"/>
      <c r="Q18" s="50"/>
      <c r="R18" s="56" t="s">
        <v>450</v>
      </c>
      <c r="S18" s="56"/>
      <c r="T18" s="56"/>
      <c r="U18" s="56"/>
      <c r="V18" s="57"/>
      <c r="W18" s="57"/>
      <c r="X18" s="57"/>
      <c r="Y18" s="57"/>
      <c r="Z18" s="57"/>
      <c r="AA18" s="269" t="str">
        <f t="shared" si="1"/>
        <v>-</v>
      </c>
      <c r="AB18" s="270"/>
      <c r="AC18" s="121"/>
    </row>
    <row r="19" spans="2:29" s="47" customFormat="1" ht="14.65" customHeight="1">
      <c r="B19" s="92"/>
      <c r="C19" s="50"/>
      <c r="D19" s="50"/>
      <c r="E19" s="50"/>
      <c r="F19" s="50"/>
      <c r="G19" s="50" t="s">
        <v>139</v>
      </c>
      <c r="H19" s="58"/>
      <c r="I19" s="58"/>
      <c r="J19" s="59"/>
      <c r="K19" s="59"/>
      <c r="L19" s="59"/>
      <c r="M19" s="269" t="str">
        <f t="shared" si="0"/>
        <v>-</v>
      </c>
      <c r="N19" s="270"/>
      <c r="O19" s="121"/>
      <c r="P19" s="50"/>
      <c r="Q19" s="50"/>
      <c r="R19" s="50" t="s">
        <v>451</v>
      </c>
      <c r="S19" s="50"/>
      <c r="T19" s="50"/>
      <c r="U19" s="50"/>
      <c r="V19" s="49"/>
      <c r="W19" s="49"/>
      <c r="X19" s="49"/>
      <c r="Y19" s="49"/>
      <c r="Z19" s="49"/>
      <c r="AA19" s="269" t="n">
        <f t="shared" si="1"/>
        <v>52201.0</v>
      </c>
      <c r="AB19" s="270"/>
      <c r="AC19" s="121"/>
    </row>
    <row r="20" spans="2:29" s="47" customFormat="1" ht="14.65" customHeight="1">
      <c r="B20" s="92"/>
      <c r="C20" s="50"/>
      <c r="D20" s="50"/>
      <c r="E20" s="50"/>
      <c r="F20" s="50"/>
      <c r="G20" s="50" t="s">
        <v>358</v>
      </c>
      <c r="H20" s="58"/>
      <c r="I20" s="58"/>
      <c r="J20" s="59"/>
      <c r="K20" s="59"/>
      <c r="L20" s="59"/>
      <c r="M20" s="269" t="str">
        <f t="shared" si="0"/>
        <v>-</v>
      </c>
      <c r="N20" s="270"/>
      <c r="O20" s="121"/>
      <c r="P20" s="50"/>
      <c r="Q20" s="50"/>
      <c r="R20" s="56" t="s">
        <v>452</v>
      </c>
      <c r="S20" s="50"/>
      <c r="T20" s="50"/>
      <c r="U20" s="50"/>
      <c r="V20" s="49"/>
      <c r="W20" s="49"/>
      <c r="X20" s="49"/>
      <c r="Y20" s="49"/>
      <c r="Z20" s="49"/>
      <c r="AA20" s="269" t="n">
        <f t="shared" si="1"/>
        <v>8600.0</v>
      </c>
      <c r="AB20" s="270"/>
      <c r="AC20" s="121"/>
    </row>
    <row r="21" spans="2:29" s="47" customFormat="1" ht="14.65" customHeight="1">
      <c r="B21" s="92"/>
      <c r="C21" s="50"/>
      <c r="D21" s="50"/>
      <c r="E21" s="50"/>
      <c r="F21" s="50"/>
      <c r="G21" s="50" t="s">
        <v>439</v>
      </c>
      <c r="H21" s="58"/>
      <c r="I21" s="58"/>
      <c r="J21" s="59"/>
      <c r="K21" s="59"/>
      <c r="L21" s="59"/>
      <c r="M21" s="269" t="str">
        <f t="shared" si="0"/>
        <v>-</v>
      </c>
      <c r="N21" s="270"/>
      <c r="O21" s="121"/>
      <c r="P21" s="50"/>
      <c r="Q21" s="50"/>
      <c r="R21" s="50" t="s">
        <v>453</v>
      </c>
      <c r="S21" s="50"/>
      <c r="T21" s="50"/>
      <c r="U21" s="50"/>
      <c r="V21" s="49"/>
      <c r="W21" s="49"/>
      <c r="X21" s="49"/>
      <c r="Y21" s="49"/>
      <c r="Z21" s="49"/>
      <c r="AA21" s="269" t="n">
        <f t="shared" si="1"/>
        <v>164.0</v>
      </c>
      <c r="AB21" s="270"/>
      <c r="AC21" s="128"/>
    </row>
    <row r="22" spans="2:29" s="47" customFormat="1" ht="14.65" customHeight="1">
      <c r="B22" s="92"/>
      <c r="C22" s="50"/>
      <c r="D22" s="50"/>
      <c r="E22" s="50"/>
      <c r="F22" s="50"/>
      <c r="G22" s="50" t="s">
        <v>140</v>
      </c>
      <c r="H22" s="58"/>
      <c r="I22" s="58"/>
      <c r="J22" s="59"/>
      <c r="K22" s="59"/>
      <c r="L22" s="59"/>
      <c r="M22" s="269" t="str">
        <f t="shared" si="0"/>
        <v>-</v>
      </c>
      <c r="N22" s="270"/>
      <c r="O22" s="121"/>
      <c r="P22" s="300" t="s">
        <v>454</v>
      </c>
      <c r="Q22" s="300"/>
      <c r="R22" s="300"/>
      <c r="S22" s="300"/>
      <c r="T22" s="300"/>
      <c r="U22" s="300"/>
      <c r="V22" s="300"/>
      <c r="W22" s="300"/>
      <c r="X22" s="300"/>
      <c r="Y22" s="300"/>
      <c r="Z22" s="301"/>
      <c r="AA22" s="302" t="n">
        <f t="shared" si="1"/>
        <v>5547785.0</v>
      </c>
      <c r="AB22" s="303"/>
      <c r="AC22" s="129"/>
    </row>
    <row r="23" spans="2:29" s="47" customFormat="1" ht="14.65" customHeight="1">
      <c r="B23" s="92"/>
      <c r="C23" s="50"/>
      <c r="D23" s="50"/>
      <c r="E23" s="50"/>
      <c r="F23" s="50"/>
      <c r="G23" s="50" t="s">
        <v>359</v>
      </c>
      <c r="H23" s="58"/>
      <c r="I23" s="58"/>
      <c r="J23" s="59"/>
      <c r="K23" s="59"/>
      <c r="L23" s="59"/>
      <c r="M23" s="269" t="str">
        <f t="shared" si="0"/>
        <v>-</v>
      </c>
      <c r="N23" s="270"/>
      <c r="O23" s="121"/>
      <c r="P23" s="50" t="s">
        <v>455</v>
      </c>
      <c r="Q23" s="62"/>
      <c r="R23" s="62"/>
      <c r="S23" s="62"/>
      <c r="T23" s="62"/>
      <c r="U23" s="62"/>
      <c r="V23" s="62"/>
      <c r="W23" s="62"/>
      <c r="X23" s="62"/>
      <c r="Y23" s="62"/>
      <c r="Z23" s="60"/>
      <c r="AA23" s="304"/>
      <c r="AB23" s="305"/>
      <c r="AC23" s="121"/>
    </row>
    <row r="24" spans="2:29" s="47" customFormat="1" ht="14.65" customHeight="1">
      <c r="B24" s="92"/>
      <c r="C24" s="50"/>
      <c r="D24" s="50"/>
      <c r="E24" s="50"/>
      <c r="F24" s="50"/>
      <c r="G24" s="50" t="s">
        <v>24</v>
      </c>
      <c r="H24" s="58"/>
      <c r="I24" s="58"/>
      <c r="J24" s="59"/>
      <c r="K24" s="59"/>
      <c r="L24" s="59"/>
      <c r="M24" s="269" t="str">
        <f t="shared" si="0"/>
        <v>-</v>
      </c>
      <c r="N24" s="270"/>
      <c r="O24" s="121"/>
      <c r="P24" s="50"/>
      <c r="Q24" s="56" t="s">
        <v>456</v>
      </c>
      <c r="R24" s="50"/>
      <c r="S24" s="50"/>
      <c r="T24" s="50"/>
      <c r="U24" s="50"/>
      <c r="V24" s="49"/>
      <c r="W24" s="49"/>
      <c r="X24" s="49"/>
      <c r="Y24" s="49"/>
      <c r="Z24" s="49"/>
      <c r="AA24" s="269" t="n">
        <f t="shared" si="1"/>
        <v>5.2008341E7</v>
      </c>
      <c r="AB24" s="270"/>
      <c r="AC24" s="121"/>
    </row>
    <row r="25" spans="2:29" s="47" customFormat="1" ht="14.65" customHeight="1">
      <c r="B25" s="92"/>
      <c r="C25" s="50"/>
      <c r="D25" s="50"/>
      <c r="E25" s="50"/>
      <c r="F25" s="50"/>
      <c r="G25" s="50" t="s">
        <v>440</v>
      </c>
      <c r="H25" s="58"/>
      <c r="I25" s="58"/>
      <c r="J25" s="59"/>
      <c r="K25" s="59"/>
      <c r="L25" s="59"/>
      <c r="M25" s="269" t="str">
        <f t="shared" si="0"/>
        <v>-</v>
      </c>
      <c r="N25" s="270"/>
      <c r="O25" s="121"/>
      <c r="P25" s="50"/>
      <c r="Q25" s="49" t="s">
        <v>457</v>
      </c>
      <c r="R25" s="50"/>
      <c r="S25" s="50"/>
      <c r="T25" s="50"/>
      <c r="U25" s="50"/>
      <c r="V25" s="49"/>
      <c r="W25" s="49"/>
      <c r="X25" s="49"/>
      <c r="Y25" s="49"/>
      <c r="Z25" s="49"/>
      <c r="AA25" s="269" t="n">
        <f t="shared" si="1"/>
        <v>-5643732.0</v>
      </c>
      <c r="AB25" s="270"/>
      <c r="AC25" s="121"/>
    </row>
    <row r="26" spans="2:29" s="47" customFormat="1" ht="14.65" customHeight="1">
      <c r="B26" s="92"/>
      <c r="C26" s="50"/>
      <c r="D26" s="50"/>
      <c r="E26" s="50"/>
      <c r="F26" s="50"/>
      <c r="G26" s="50" t="s">
        <v>360</v>
      </c>
      <c r="H26" s="58"/>
      <c r="I26" s="58"/>
      <c r="J26" s="59"/>
      <c r="K26" s="59"/>
      <c r="L26" s="59"/>
      <c r="M26" s="269" t="str">
        <f t="shared" si="0"/>
        <v>-</v>
      </c>
      <c r="N26" s="270"/>
      <c r="O26" s="121"/>
      <c r="P26" s="49"/>
      <c r="Q26" s="49" t="s">
        <v>458</v>
      </c>
      <c r="R26" s="49"/>
      <c r="S26" s="49"/>
      <c r="T26" s="49"/>
      <c r="U26" s="49"/>
      <c r="V26" s="49"/>
      <c r="W26" s="49"/>
      <c r="X26" s="49"/>
      <c r="Y26" s="49"/>
      <c r="Z26" s="64"/>
      <c r="AA26" s="269" t="str">
        <f t="shared" si="1"/>
        <v>-</v>
      </c>
      <c r="AB26" s="270"/>
      <c r="AC26" s="121"/>
    </row>
    <row r="27" spans="2:29" s="47" customFormat="1" ht="14.65" customHeight="1">
      <c r="B27" s="92"/>
      <c r="C27" s="50"/>
      <c r="D27" s="50"/>
      <c r="E27" s="50"/>
      <c r="F27" s="50"/>
      <c r="G27" s="50" t="s">
        <v>142</v>
      </c>
      <c r="H27" s="50"/>
      <c r="I27" s="50"/>
      <c r="J27" s="49"/>
      <c r="K27" s="49"/>
      <c r="L27" s="49"/>
      <c r="M27" s="269" t="n">
        <f t="shared" si="0"/>
        <v>31533.0</v>
      </c>
      <c r="N27" s="270"/>
      <c r="O27" s="121"/>
      <c r="P27" s="65"/>
      <c r="Q27" s="65"/>
      <c r="R27" s="65"/>
      <c r="S27" s="65"/>
      <c r="T27" s="65"/>
      <c r="U27" s="65"/>
      <c r="V27" s="65"/>
      <c r="W27" s="65"/>
      <c r="X27" s="65"/>
      <c r="Y27" s="65"/>
      <c r="Z27" s="65"/>
      <c r="AA27" s="285"/>
      <c r="AB27" s="286"/>
      <c r="AC27" s="66"/>
    </row>
    <row r="28" spans="2:29" s="47" customFormat="1" ht="14.65" customHeight="1">
      <c r="B28" s="92"/>
      <c r="C28" s="50"/>
      <c r="D28" s="50"/>
      <c r="E28" s="50"/>
      <c r="F28" s="50"/>
      <c r="G28" s="50" t="s">
        <v>441</v>
      </c>
      <c r="H28" s="50"/>
      <c r="I28" s="50"/>
      <c r="J28" s="49"/>
      <c r="K28" s="49"/>
      <c r="L28" s="49"/>
      <c r="M28" s="269" t="n">
        <f t="shared" si="0"/>
        <v>-22240.0</v>
      </c>
      <c r="N28" s="270"/>
      <c r="O28" s="121"/>
      <c r="P28" s="65"/>
      <c r="Q28" s="65"/>
      <c r="R28" s="65"/>
      <c r="S28" s="65"/>
      <c r="T28" s="65"/>
      <c r="U28" s="65"/>
      <c r="V28" s="65"/>
      <c r="W28" s="65"/>
      <c r="X28" s="65"/>
      <c r="Y28" s="65"/>
      <c r="Z28" s="65"/>
      <c r="AA28" s="285"/>
      <c r="AB28" s="286"/>
      <c r="AC28" s="66"/>
    </row>
    <row r="29" spans="2:29" s="47" customFormat="1" ht="14.65" customHeight="1">
      <c r="B29" s="92"/>
      <c r="C29" s="50"/>
      <c r="D29" s="50"/>
      <c r="E29" s="50"/>
      <c r="F29" s="50"/>
      <c r="G29" s="50" t="s">
        <v>361</v>
      </c>
      <c r="H29" s="50"/>
      <c r="I29" s="50"/>
      <c r="J29" s="49"/>
      <c r="K29" s="49"/>
      <c r="L29" s="49"/>
      <c r="M29" s="269" t="str">
        <f t="shared" si="0"/>
        <v>-</v>
      </c>
      <c r="N29" s="270"/>
      <c r="O29" s="121"/>
      <c r="P29" s="65"/>
      <c r="Q29" s="65"/>
      <c r="R29" s="65"/>
      <c r="S29" s="65"/>
      <c r="T29" s="65"/>
      <c r="U29" s="65"/>
      <c r="V29" s="65"/>
      <c r="W29" s="65"/>
      <c r="X29" s="65"/>
      <c r="Y29" s="65"/>
      <c r="Z29" s="65"/>
      <c r="AA29" s="285"/>
      <c r="AB29" s="286"/>
      <c r="AC29" s="66"/>
    </row>
    <row r="30" spans="2:29" s="47" customFormat="1" ht="14.65" customHeight="1">
      <c r="B30" s="92"/>
      <c r="C30" s="50"/>
      <c r="D30" s="50"/>
      <c r="E30" s="50"/>
      <c r="F30" s="50"/>
      <c r="G30" s="50" t="s">
        <v>28</v>
      </c>
      <c r="H30" s="50"/>
      <c r="I30" s="50"/>
      <c r="J30" s="49"/>
      <c r="K30" s="49"/>
      <c r="L30" s="49"/>
      <c r="M30" s="269" t="n">
        <f t="shared" si="0"/>
        <v>306.0</v>
      </c>
      <c r="N30" s="270"/>
      <c r="O30" s="121"/>
      <c r="P30" s="65"/>
      <c r="Q30" s="65"/>
      <c r="R30" s="65"/>
      <c r="S30" s="65"/>
      <c r="T30" s="65"/>
      <c r="U30" s="65"/>
      <c r="V30" s="65"/>
      <c r="W30" s="65"/>
      <c r="X30" s="65"/>
      <c r="Y30" s="65"/>
      <c r="Z30" s="65"/>
      <c r="AA30" s="285"/>
      <c r="AB30" s="286"/>
      <c r="AC30" s="66"/>
    </row>
    <row r="31" spans="2:29" s="47" customFormat="1" ht="14.65" customHeight="1">
      <c r="B31" s="92"/>
      <c r="C31" s="50"/>
      <c r="D31" s="50"/>
      <c r="E31" s="50"/>
      <c r="F31" s="50" t="s">
        <v>442</v>
      </c>
      <c r="G31" s="50"/>
      <c r="H31" s="50"/>
      <c r="I31" s="50"/>
      <c r="J31" s="49"/>
      <c r="K31" s="49"/>
      <c r="L31" s="49"/>
      <c r="M31" s="269" t="n">
        <f t="shared" si="0"/>
        <v>3.6337744E7</v>
      </c>
      <c r="N31" s="270"/>
      <c r="O31" s="121"/>
      <c r="P31" s="65"/>
      <c r="Q31" s="65"/>
      <c r="R31" s="65"/>
      <c r="S31" s="65"/>
      <c r="T31" s="65"/>
      <c r="U31" s="65"/>
      <c r="V31" s="65"/>
      <c r="W31" s="65"/>
      <c r="X31" s="65"/>
      <c r="Y31" s="65"/>
      <c r="Z31" s="65"/>
      <c r="AA31" s="285"/>
      <c r="AB31" s="286"/>
      <c r="AC31" s="66"/>
    </row>
    <row r="32" spans="2:29" s="47" customFormat="1" ht="14.65" customHeight="1">
      <c r="B32" s="92"/>
      <c r="C32" s="50"/>
      <c r="D32" s="50"/>
      <c r="E32" s="50"/>
      <c r="F32" s="50"/>
      <c r="G32" s="50" t="s">
        <v>9</v>
      </c>
      <c r="H32" s="50"/>
      <c r="I32" s="50"/>
      <c r="J32" s="49"/>
      <c r="K32" s="49"/>
      <c r="L32" s="49"/>
      <c r="M32" s="269" t="n">
        <f t="shared" si="0"/>
        <v>85609.0</v>
      </c>
      <c r="N32" s="270"/>
      <c r="O32" s="121"/>
      <c r="P32" s="65"/>
      <c r="Q32" s="65"/>
      <c r="R32" s="65"/>
      <c r="S32" s="65"/>
      <c r="T32" s="65"/>
      <c r="U32" s="65"/>
      <c r="V32" s="65"/>
      <c r="W32" s="65"/>
      <c r="X32" s="65"/>
      <c r="Y32" s="65"/>
      <c r="Z32" s="65"/>
      <c r="AA32" s="285"/>
      <c r="AB32" s="286"/>
      <c r="AC32" s="66"/>
    </row>
    <row r="33" spans="2:29" s="47" customFormat="1" ht="14.65" customHeight="1">
      <c r="B33" s="92"/>
      <c r="C33" s="50"/>
      <c r="D33" s="50"/>
      <c r="E33" s="50"/>
      <c r="F33" s="50"/>
      <c r="G33" s="50" t="s">
        <v>443</v>
      </c>
      <c r="H33" s="50"/>
      <c r="I33" s="50"/>
      <c r="J33" s="49"/>
      <c r="K33" s="49"/>
      <c r="L33" s="49"/>
      <c r="M33" s="269" t="n">
        <f t="shared" si="0"/>
        <v>178316.0</v>
      </c>
      <c r="N33" s="270"/>
      <c r="O33" s="121"/>
      <c r="P33" s="65"/>
      <c r="Q33" s="65"/>
      <c r="R33" s="65"/>
      <c r="S33" s="65"/>
      <c r="T33" s="65"/>
      <c r="U33" s="65"/>
      <c r="V33" s="65"/>
      <c r="W33" s="65"/>
      <c r="X33" s="65"/>
      <c r="Y33" s="65"/>
      <c r="Z33" s="65"/>
      <c r="AA33" s="285"/>
      <c r="AB33" s="286"/>
      <c r="AC33" s="66"/>
    </row>
    <row r="34" spans="2:29" s="47" customFormat="1" ht="14.65" customHeight="1">
      <c r="B34" s="92"/>
      <c r="C34" s="50"/>
      <c r="D34" s="50"/>
      <c r="E34" s="50"/>
      <c r="F34" s="50"/>
      <c r="G34" s="50" t="s">
        <v>444</v>
      </c>
      <c r="H34" s="50"/>
      <c r="I34" s="50"/>
      <c r="J34" s="49"/>
      <c r="K34" s="49"/>
      <c r="L34" s="49"/>
      <c r="M34" s="269" t="n">
        <f t="shared" si="0"/>
        <v>-123188.0</v>
      </c>
      <c r="N34" s="270"/>
      <c r="O34" s="121"/>
      <c r="P34" s="65"/>
      <c r="Q34" s="65"/>
      <c r="R34" s="65"/>
      <c r="S34" s="65"/>
      <c r="T34" s="65"/>
      <c r="U34" s="65"/>
      <c r="V34" s="65"/>
      <c r="W34" s="65"/>
      <c r="X34" s="65"/>
      <c r="Y34" s="65"/>
      <c r="Z34" s="65"/>
      <c r="AA34" s="285"/>
      <c r="AB34" s="286"/>
      <c r="AC34" s="66"/>
    </row>
    <row r="35" spans="2:29" s="47" customFormat="1" ht="14.65" customHeight="1">
      <c r="B35" s="92"/>
      <c r="C35" s="50"/>
      <c r="D35" s="50"/>
      <c r="E35" s="50"/>
      <c r="F35" s="50"/>
      <c r="G35" s="50" t="s">
        <v>362</v>
      </c>
      <c r="H35" s="50"/>
      <c r="I35" s="50"/>
      <c r="J35" s="49"/>
      <c r="K35" s="49"/>
      <c r="L35" s="49"/>
      <c r="M35" s="269" t="str">
        <f t="shared" si="0"/>
        <v>-</v>
      </c>
      <c r="N35" s="270"/>
      <c r="O35" s="121"/>
      <c r="P35" s="65"/>
      <c r="Q35" s="65"/>
      <c r="R35" s="65"/>
      <c r="S35" s="65"/>
      <c r="T35" s="65"/>
      <c r="U35" s="65"/>
      <c r="V35" s="65"/>
      <c r="W35" s="65"/>
      <c r="X35" s="65"/>
      <c r="Y35" s="65"/>
      <c r="Z35" s="65"/>
      <c r="AA35" s="54"/>
      <c r="AB35" s="98"/>
      <c r="AC35" s="66"/>
    </row>
    <row r="36" spans="2:29" s="47" customFormat="1" ht="14.65" customHeight="1">
      <c r="B36" s="92"/>
      <c r="C36" s="50"/>
      <c r="D36" s="50"/>
      <c r="E36" s="50"/>
      <c r="F36" s="50"/>
      <c r="G36" s="50" t="s">
        <v>16</v>
      </c>
      <c r="H36" s="50"/>
      <c r="I36" s="50"/>
      <c r="J36" s="49"/>
      <c r="K36" s="49"/>
      <c r="L36" s="49"/>
      <c r="M36" s="269" t="n">
        <f t="shared" si="0"/>
        <v>4.7838461E7</v>
      </c>
      <c r="N36" s="270"/>
      <c r="O36" s="121"/>
      <c r="P36" s="65"/>
      <c r="Q36" s="65"/>
      <c r="R36" s="65"/>
      <c r="S36" s="65"/>
      <c r="T36" s="65"/>
      <c r="U36" s="65"/>
      <c r="V36" s="65"/>
      <c r="W36" s="65"/>
      <c r="X36" s="65"/>
      <c r="Y36" s="65"/>
      <c r="Z36" s="65"/>
      <c r="AA36" s="285"/>
      <c r="AB36" s="286"/>
      <c r="AC36" s="66"/>
    </row>
    <row r="37" spans="2:29" s="47" customFormat="1" ht="14.65" customHeight="1">
      <c r="B37" s="92"/>
      <c r="C37" s="50"/>
      <c r="D37" s="50"/>
      <c r="E37" s="50"/>
      <c r="F37" s="50"/>
      <c r="G37" s="50" t="s">
        <v>445</v>
      </c>
      <c r="H37" s="50"/>
      <c r="I37" s="50"/>
      <c r="J37" s="49"/>
      <c r="K37" s="49"/>
      <c r="L37" s="49"/>
      <c r="M37" s="269" t="n">
        <f t="shared" si="0"/>
        <v>-1.1690394E7</v>
      </c>
      <c r="N37" s="270"/>
      <c r="O37" s="121"/>
      <c r="P37" s="65"/>
      <c r="Q37" s="65"/>
      <c r="R37" s="65"/>
      <c r="S37" s="65"/>
      <c r="T37" s="65"/>
      <c r="U37" s="65"/>
      <c r="V37" s="65"/>
      <c r="W37" s="65"/>
      <c r="X37" s="65"/>
      <c r="Y37" s="65"/>
      <c r="Z37" s="65"/>
      <c r="AA37" s="285"/>
      <c r="AB37" s="286"/>
      <c r="AC37" s="66"/>
    </row>
    <row r="38" spans="2:29" s="47" customFormat="1" ht="14.65" customHeight="1">
      <c r="B38" s="92"/>
      <c r="C38" s="50"/>
      <c r="D38" s="50"/>
      <c r="E38" s="50"/>
      <c r="F38" s="50"/>
      <c r="G38" s="50" t="s">
        <v>363</v>
      </c>
      <c r="H38" s="50"/>
      <c r="I38" s="50"/>
      <c r="J38" s="49"/>
      <c r="K38" s="49"/>
      <c r="L38" s="49"/>
      <c r="M38" s="269" t="str">
        <f t="shared" si="0"/>
        <v>-</v>
      </c>
      <c r="N38" s="270"/>
      <c r="O38" s="121"/>
      <c r="P38" s="65"/>
      <c r="Q38" s="65"/>
      <c r="R38" s="65"/>
      <c r="S38" s="65"/>
      <c r="T38" s="65"/>
      <c r="U38" s="65"/>
      <c r="V38" s="65"/>
      <c r="W38" s="65"/>
      <c r="X38" s="65"/>
      <c r="Y38" s="65"/>
      <c r="Z38" s="65"/>
      <c r="AA38" s="54"/>
      <c r="AB38" s="98"/>
      <c r="AC38" s="66"/>
    </row>
    <row r="39" spans="2:29" s="47" customFormat="1" ht="14.65" customHeight="1">
      <c r="B39" s="92"/>
      <c r="C39" s="50"/>
      <c r="D39" s="50"/>
      <c r="E39" s="50"/>
      <c r="F39" s="50"/>
      <c r="G39" s="50" t="s">
        <v>453</v>
      </c>
      <c r="H39" s="50"/>
      <c r="I39" s="50"/>
      <c r="J39" s="49"/>
      <c r="K39" s="49"/>
      <c r="L39" s="49"/>
      <c r="M39" s="269" t="str">
        <f t="shared" ref="M39:M70" si="2">IF(ABS(M114)&lt;$AB$79,IF(ABS(M114)&gt;0,0,"-"),ROUND(M114/$AB$79,0))</f>
        <v>-</v>
      </c>
      <c r="N39" s="270"/>
      <c r="O39" s="121"/>
      <c r="P39" s="65"/>
      <c r="Q39" s="65"/>
      <c r="R39" s="65"/>
      <c r="S39" s="65"/>
      <c r="T39" s="65"/>
      <c r="U39" s="65"/>
      <c r="V39" s="65"/>
      <c r="W39" s="65"/>
      <c r="X39" s="65"/>
      <c r="Y39" s="65"/>
      <c r="Z39" s="65"/>
      <c r="AA39" s="54"/>
      <c r="AB39" s="98"/>
      <c r="AC39" s="66"/>
    </row>
    <row r="40" spans="2:29" s="47" customFormat="1" ht="14.65" customHeight="1">
      <c r="B40" s="92"/>
      <c r="C40" s="50"/>
      <c r="D40" s="50"/>
      <c r="E40" s="50"/>
      <c r="F40" s="50"/>
      <c r="G40" s="50" t="s">
        <v>441</v>
      </c>
      <c r="H40" s="50"/>
      <c r="I40" s="50"/>
      <c r="J40" s="49"/>
      <c r="K40" s="49"/>
      <c r="L40" s="49"/>
      <c r="M40" s="269" t="str">
        <f t="shared" si="2"/>
        <v>-</v>
      </c>
      <c r="N40" s="270"/>
      <c r="O40" s="121"/>
      <c r="P40" s="65"/>
      <c r="Q40" s="65"/>
      <c r="R40" s="65"/>
      <c r="S40" s="65"/>
      <c r="T40" s="65"/>
      <c r="U40" s="65"/>
      <c r="V40" s="65"/>
      <c r="W40" s="65"/>
      <c r="X40" s="65"/>
      <c r="Y40" s="65"/>
      <c r="Z40" s="65"/>
      <c r="AA40" s="54"/>
      <c r="AB40" s="98"/>
      <c r="AC40" s="66"/>
    </row>
    <row r="41" spans="2:29" s="47" customFormat="1" ht="14.65" customHeight="1">
      <c r="B41" s="92"/>
      <c r="C41" s="50"/>
      <c r="D41" s="50"/>
      <c r="E41" s="50"/>
      <c r="F41" s="50"/>
      <c r="G41" s="50" t="s">
        <v>361</v>
      </c>
      <c r="H41" s="50"/>
      <c r="I41" s="50"/>
      <c r="J41" s="49"/>
      <c r="K41" s="49"/>
      <c r="L41" s="49"/>
      <c r="M41" s="269" t="str">
        <f t="shared" si="2"/>
        <v>-</v>
      </c>
      <c r="N41" s="270"/>
      <c r="O41" s="121"/>
      <c r="P41" s="65"/>
      <c r="Q41" s="65"/>
      <c r="R41" s="65"/>
      <c r="S41" s="65"/>
      <c r="T41" s="65"/>
      <c r="U41" s="65"/>
      <c r="V41" s="65"/>
      <c r="W41" s="65"/>
      <c r="X41" s="65"/>
      <c r="Y41" s="65"/>
      <c r="Z41" s="65"/>
      <c r="AA41" s="54"/>
      <c r="AB41" s="98"/>
      <c r="AC41" s="66"/>
    </row>
    <row r="42" spans="2:29" s="47" customFormat="1" ht="14.65" customHeight="1">
      <c r="B42" s="92"/>
      <c r="C42" s="50"/>
      <c r="D42" s="50"/>
      <c r="E42" s="50"/>
      <c r="F42" s="50"/>
      <c r="G42" s="50" t="s">
        <v>28</v>
      </c>
      <c r="H42" s="50"/>
      <c r="I42" s="50"/>
      <c r="J42" s="49"/>
      <c r="K42" s="49"/>
      <c r="L42" s="49"/>
      <c r="M42" s="269" t="n">
        <f t="shared" si="2"/>
        <v>48940.0</v>
      </c>
      <c r="N42" s="270"/>
      <c r="O42" s="121"/>
      <c r="P42" s="65"/>
      <c r="Q42" s="65"/>
      <c r="R42" s="65"/>
      <c r="S42" s="65"/>
      <c r="T42" s="65"/>
      <c r="U42" s="65"/>
      <c r="V42" s="65"/>
      <c r="W42" s="65"/>
      <c r="X42" s="65"/>
      <c r="Y42" s="65"/>
      <c r="Z42" s="65"/>
      <c r="AA42" s="54"/>
      <c r="AB42" s="98"/>
      <c r="AC42" s="66"/>
    </row>
    <row r="43" spans="2:29" s="47" customFormat="1" ht="14.65" customHeight="1">
      <c r="B43" s="92"/>
      <c r="C43" s="50"/>
      <c r="D43" s="50"/>
      <c r="E43" s="50"/>
      <c r="F43" s="50" t="s">
        <v>447</v>
      </c>
      <c r="G43" s="67"/>
      <c r="H43" s="67"/>
      <c r="I43" s="67"/>
      <c r="J43" s="68"/>
      <c r="K43" s="68"/>
      <c r="L43" s="68"/>
      <c r="M43" s="269" t="n">
        <f t="shared" si="2"/>
        <v>251367.0</v>
      </c>
      <c r="N43" s="270"/>
      <c r="O43" s="121"/>
      <c r="P43" s="65"/>
      <c r="Q43" s="65"/>
      <c r="R43" s="65"/>
      <c r="S43" s="65"/>
      <c r="T43" s="65"/>
      <c r="U43" s="65"/>
      <c r="V43" s="65"/>
      <c r="W43" s="65"/>
      <c r="X43" s="65"/>
      <c r="Y43" s="65"/>
      <c r="Z43" s="65"/>
      <c r="AA43" s="54"/>
      <c r="AB43" s="98"/>
      <c r="AC43" s="66"/>
    </row>
    <row r="44" spans="2:29" s="47" customFormat="1" ht="14.65" customHeight="1">
      <c r="B44" s="92"/>
      <c r="C44" s="50"/>
      <c r="D44" s="50"/>
      <c r="E44" s="50"/>
      <c r="F44" s="50" t="s">
        <v>446</v>
      </c>
      <c r="G44" s="67"/>
      <c r="H44" s="67"/>
      <c r="I44" s="67"/>
      <c r="J44" s="68"/>
      <c r="K44" s="68"/>
      <c r="L44" s="68"/>
      <c r="M44" s="269" t="n">
        <f t="shared" si="2"/>
        <v>-166931.0</v>
      </c>
      <c r="N44" s="270"/>
      <c r="O44" s="121"/>
      <c r="P44" s="65"/>
      <c r="Q44" s="65"/>
      <c r="R44" s="65"/>
      <c r="S44" s="65"/>
      <c r="T44" s="65"/>
      <c r="U44" s="65"/>
      <c r="V44" s="65"/>
      <c r="W44" s="65"/>
      <c r="X44" s="65"/>
      <c r="Y44" s="65"/>
      <c r="Z44" s="65"/>
      <c r="AA44" s="54"/>
      <c r="AB44" s="98"/>
      <c r="AC44" s="66"/>
    </row>
    <row r="45" spans="2:29" s="47" customFormat="1" ht="14.65" customHeight="1">
      <c r="B45" s="92"/>
      <c r="C45" s="50"/>
      <c r="D45" s="50"/>
      <c r="E45" s="50"/>
      <c r="F45" s="50" t="s">
        <v>364</v>
      </c>
      <c r="G45" s="67"/>
      <c r="H45" s="67"/>
      <c r="I45" s="67"/>
      <c r="J45" s="68"/>
      <c r="K45" s="68"/>
      <c r="L45" s="68"/>
      <c r="M45" s="269" t="str">
        <f t="shared" si="2"/>
        <v>-</v>
      </c>
      <c r="N45" s="270"/>
      <c r="O45" s="121"/>
      <c r="P45" s="65"/>
      <c r="Q45" s="65"/>
      <c r="R45" s="65"/>
      <c r="S45" s="65"/>
      <c r="T45" s="65"/>
      <c r="U45" s="65"/>
      <c r="V45" s="65"/>
      <c r="W45" s="65"/>
      <c r="X45" s="65"/>
      <c r="Y45" s="65"/>
      <c r="Z45" s="65"/>
      <c r="AA45" s="54"/>
      <c r="AB45" s="98"/>
      <c r="AC45" s="66"/>
    </row>
    <row r="46" spans="2:29" s="47" customFormat="1" ht="14.65" customHeight="1">
      <c r="B46" s="92"/>
      <c r="C46" s="50"/>
      <c r="D46" s="50"/>
      <c r="E46" s="50" t="s">
        <v>448</v>
      </c>
      <c r="F46" s="50"/>
      <c r="G46" s="67"/>
      <c r="H46" s="67"/>
      <c r="I46" s="67"/>
      <c r="J46" s="68"/>
      <c r="K46" s="68"/>
      <c r="L46" s="68"/>
      <c r="M46" s="269" t="n">
        <f t="shared" si="2"/>
        <v>49.0</v>
      </c>
      <c r="N46" s="270"/>
      <c r="O46" s="121"/>
      <c r="P46" s="65"/>
      <c r="Q46" s="65"/>
      <c r="R46" s="65"/>
      <c r="S46" s="65"/>
      <c r="T46" s="65"/>
      <c r="U46" s="65"/>
      <c r="V46" s="65"/>
      <c r="W46" s="65"/>
      <c r="X46" s="65"/>
      <c r="Y46" s="65"/>
      <c r="Z46" s="65"/>
      <c r="AA46" s="285"/>
      <c r="AB46" s="286"/>
      <c r="AC46" s="66"/>
    </row>
    <row r="47" spans="2:29" s="47" customFormat="1" ht="14.65" customHeight="1">
      <c r="B47" s="92"/>
      <c r="C47" s="50"/>
      <c r="D47" s="50"/>
      <c r="E47" s="50"/>
      <c r="F47" s="50" t="s">
        <v>38</v>
      </c>
      <c r="G47" s="50"/>
      <c r="H47" s="50"/>
      <c r="I47" s="50"/>
      <c r="J47" s="49"/>
      <c r="K47" s="49"/>
      <c r="L47" s="49"/>
      <c r="M47" s="269" t="n">
        <f t="shared" si="2"/>
        <v>49.0</v>
      </c>
      <c r="N47" s="270"/>
      <c r="O47" s="121"/>
      <c r="P47" s="65"/>
      <c r="Q47" s="65"/>
      <c r="R47" s="65"/>
      <c r="S47" s="65"/>
      <c r="T47" s="65"/>
      <c r="U47" s="65"/>
      <c r="V47" s="65"/>
      <c r="W47" s="65"/>
      <c r="X47" s="65"/>
      <c r="Y47" s="65"/>
      <c r="Z47" s="65"/>
      <c r="AA47" s="285"/>
      <c r="AB47" s="286"/>
      <c r="AC47" s="66"/>
    </row>
    <row r="48" spans="2:29" s="47" customFormat="1" ht="14.65" customHeight="1">
      <c r="B48" s="92"/>
      <c r="C48" s="50"/>
      <c r="D48" s="50"/>
      <c r="E48" s="50"/>
      <c r="F48" s="50" t="s">
        <v>143</v>
      </c>
      <c r="G48" s="50"/>
      <c r="H48" s="50"/>
      <c r="I48" s="50"/>
      <c r="J48" s="49"/>
      <c r="K48" s="49"/>
      <c r="L48" s="49"/>
      <c r="M48" s="269" t="str">
        <f t="shared" si="2"/>
        <v>-</v>
      </c>
      <c r="N48" s="270"/>
      <c r="O48" s="121"/>
      <c r="P48" s="65"/>
      <c r="Q48" s="65"/>
      <c r="R48" s="65"/>
      <c r="S48" s="65"/>
      <c r="T48" s="65"/>
      <c r="U48" s="65"/>
      <c r="V48" s="65"/>
      <c r="W48" s="65"/>
      <c r="X48" s="65"/>
      <c r="Y48" s="65"/>
      <c r="Z48" s="65"/>
      <c r="AA48" s="285"/>
      <c r="AB48" s="286"/>
      <c r="AC48" s="66"/>
    </row>
    <row r="49" spans="2:29" s="47" customFormat="1" ht="14.65" customHeight="1">
      <c r="B49" s="92"/>
      <c r="C49" s="50"/>
      <c r="D49" s="50"/>
      <c r="E49" s="50" t="s">
        <v>39</v>
      </c>
      <c r="F49" s="50"/>
      <c r="G49" s="50"/>
      <c r="H49" s="50"/>
      <c r="I49" s="50"/>
      <c r="J49" s="50"/>
      <c r="K49" s="49"/>
      <c r="L49" s="49"/>
      <c r="M49" s="269" t="n">
        <f t="shared" si="2"/>
        <v>1762538.0</v>
      </c>
      <c r="N49" s="270"/>
      <c r="O49" s="121"/>
      <c r="P49" s="65"/>
      <c r="Q49" s="65"/>
      <c r="R49" s="65"/>
      <c r="S49" s="65"/>
      <c r="T49" s="65"/>
      <c r="U49" s="65"/>
      <c r="V49" s="65"/>
      <c r="W49" s="65"/>
      <c r="X49" s="65"/>
      <c r="Y49" s="65"/>
      <c r="Z49" s="65"/>
      <c r="AA49" s="285"/>
      <c r="AB49" s="286"/>
      <c r="AC49" s="66"/>
    </row>
    <row r="50" spans="2:29" s="47" customFormat="1" ht="14.65" customHeight="1">
      <c r="B50" s="92"/>
      <c r="C50" s="50"/>
      <c r="D50" s="50"/>
      <c r="E50" s="50"/>
      <c r="F50" s="50" t="s">
        <v>40</v>
      </c>
      <c r="G50" s="50"/>
      <c r="H50" s="50"/>
      <c r="I50" s="50"/>
      <c r="J50" s="50"/>
      <c r="K50" s="49"/>
      <c r="L50" s="49"/>
      <c r="M50" s="269" t="n">
        <f t="shared" si="2"/>
        <v>144295.0</v>
      </c>
      <c r="N50" s="270"/>
      <c r="O50" s="121"/>
      <c r="P50" s="65"/>
      <c r="Q50" s="65"/>
      <c r="R50" s="65"/>
      <c r="S50" s="65"/>
      <c r="T50" s="65"/>
      <c r="U50" s="65"/>
      <c r="V50" s="65"/>
      <c r="W50" s="65"/>
      <c r="X50" s="65"/>
      <c r="Y50" s="65"/>
      <c r="Z50" s="65"/>
      <c r="AA50" s="285"/>
      <c r="AB50" s="286"/>
      <c r="AC50" s="66"/>
    </row>
    <row r="51" spans="2:29" s="47" customFormat="1" ht="14.65" customHeight="1">
      <c r="B51" s="92"/>
      <c r="C51" s="50"/>
      <c r="D51" s="50"/>
      <c r="E51" s="50"/>
      <c r="F51" s="50"/>
      <c r="G51" s="56" t="s">
        <v>41</v>
      </c>
      <c r="H51" s="50"/>
      <c r="I51" s="50"/>
      <c r="J51" s="50"/>
      <c r="K51" s="49"/>
      <c r="L51" s="49"/>
      <c r="M51" s="269" t="n">
        <f t="shared" si="2"/>
        <v>2729.0</v>
      </c>
      <c r="N51" s="270"/>
      <c r="O51" s="121"/>
      <c r="P51" s="65"/>
      <c r="Q51" s="65"/>
      <c r="R51" s="65"/>
      <c r="S51" s="65"/>
      <c r="T51" s="65"/>
      <c r="U51" s="65"/>
      <c r="V51" s="65"/>
      <c r="W51" s="65"/>
      <c r="X51" s="65"/>
      <c r="Y51" s="65"/>
      <c r="Z51" s="65"/>
      <c r="AA51" s="285"/>
      <c r="AB51" s="286"/>
      <c r="AC51" s="66"/>
    </row>
    <row r="52" spans="2:29" s="47" customFormat="1" ht="14.65" customHeight="1">
      <c r="B52" s="92"/>
      <c r="C52" s="50"/>
      <c r="D52" s="50"/>
      <c r="E52" s="50"/>
      <c r="F52" s="50"/>
      <c r="G52" s="56" t="s">
        <v>42</v>
      </c>
      <c r="H52" s="50"/>
      <c r="I52" s="50"/>
      <c r="J52" s="50"/>
      <c r="K52" s="49"/>
      <c r="L52" s="49"/>
      <c r="M52" s="269" t="n">
        <f t="shared" si="2"/>
        <v>121918.0</v>
      </c>
      <c r="N52" s="270"/>
      <c r="O52" s="121"/>
      <c r="P52" s="65"/>
      <c r="Q52" s="65"/>
      <c r="R52" s="65"/>
      <c r="S52" s="65"/>
      <c r="T52" s="65"/>
      <c r="U52" s="65"/>
      <c r="V52" s="65"/>
      <c r="W52" s="65"/>
      <c r="X52" s="65"/>
      <c r="Y52" s="65"/>
      <c r="Z52" s="65"/>
      <c r="AA52" s="54"/>
      <c r="AB52" s="98"/>
      <c r="AC52" s="66"/>
    </row>
    <row r="53" spans="2:29" s="47" customFormat="1" ht="14.65" customHeight="1">
      <c r="B53" s="92"/>
      <c r="C53" s="50"/>
      <c r="D53" s="50"/>
      <c r="E53" s="50"/>
      <c r="F53" s="50"/>
      <c r="G53" s="56" t="s">
        <v>14</v>
      </c>
      <c r="H53" s="50"/>
      <c r="I53" s="50"/>
      <c r="J53" s="50"/>
      <c r="K53" s="49"/>
      <c r="L53" s="49"/>
      <c r="M53" s="269" t="n">
        <f t="shared" si="2"/>
        <v>19649.0</v>
      </c>
      <c r="N53" s="270"/>
      <c r="O53" s="121"/>
      <c r="P53" s="65"/>
      <c r="Q53" s="65"/>
      <c r="R53" s="65"/>
      <c r="S53" s="65"/>
      <c r="T53" s="65"/>
      <c r="U53" s="65"/>
      <c r="V53" s="65"/>
      <c r="W53" s="65"/>
      <c r="X53" s="65"/>
      <c r="Y53" s="65"/>
      <c r="Z53" s="65"/>
      <c r="AA53" s="54"/>
      <c r="AB53" s="98"/>
      <c r="AC53" s="66"/>
    </row>
    <row r="54" spans="2:29" s="47" customFormat="1" ht="14.65" hidden="1" customHeight="1">
      <c r="B54" s="92"/>
      <c r="C54" s="50"/>
      <c r="D54" s="50"/>
      <c r="E54" s="50"/>
      <c r="F54" s="50" t="s">
        <v>430</v>
      </c>
      <c r="G54" s="56"/>
      <c r="H54" s="50"/>
      <c r="I54" s="50"/>
      <c r="J54" s="50"/>
      <c r="K54" s="49"/>
      <c r="L54" s="49"/>
      <c r="M54" s="269" t="str">
        <f t="shared" si="2"/>
        <v>-</v>
      </c>
      <c r="N54" s="270"/>
      <c r="O54" s="121"/>
      <c r="P54" s="65"/>
      <c r="Q54" s="65"/>
      <c r="R54" s="65"/>
      <c r="S54" s="65"/>
      <c r="T54" s="65"/>
      <c r="U54" s="65"/>
      <c r="V54" s="65"/>
      <c r="W54" s="65"/>
      <c r="X54" s="65"/>
      <c r="Y54" s="65"/>
      <c r="Z54" s="65"/>
      <c r="AA54" s="54"/>
      <c r="AB54" s="98"/>
      <c r="AC54" s="66"/>
    </row>
    <row r="55" spans="2:29" s="47" customFormat="1" ht="14.65" customHeight="1">
      <c r="B55" s="92"/>
      <c r="C55" s="50"/>
      <c r="D55" s="50"/>
      <c r="E55" s="50"/>
      <c r="F55" s="50" t="s">
        <v>43</v>
      </c>
      <c r="G55" s="50"/>
      <c r="H55" s="50"/>
      <c r="I55" s="50"/>
      <c r="J55" s="49"/>
      <c r="K55" s="49"/>
      <c r="L55" s="49"/>
      <c r="M55" s="269" t="n">
        <f t="shared" si="2"/>
        <v>38910.0</v>
      </c>
      <c r="N55" s="270"/>
      <c r="O55" s="121"/>
      <c r="P55" s="65"/>
      <c r="Q55" s="65"/>
      <c r="R55" s="65"/>
      <c r="S55" s="65"/>
      <c r="T55" s="65"/>
      <c r="U55" s="65"/>
      <c r="V55" s="65"/>
      <c r="W55" s="65"/>
      <c r="X55" s="65"/>
      <c r="Y55" s="65"/>
      <c r="Z55" s="65"/>
      <c r="AA55" s="54"/>
      <c r="AB55" s="98"/>
      <c r="AC55" s="66"/>
    </row>
    <row r="56" spans="2:29" s="47" customFormat="1" ht="14.65" customHeight="1">
      <c r="B56" s="92"/>
      <c r="C56" s="50"/>
      <c r="D56" s="50"/>
      <c r="E56" s="50"/>
      <c r="F56" s="50" t="s">
        <v>44</v>
      </c>
      <c r="G56" s="50"/>
      <c r="H56" s="50"/>
      <c r="I56" s="50"/>
      <c r="J56" s="49"/>
      <c r="K56" s="49"/>
      <c r="L56" s="49"/>
      <c r="M56" s="269" t="str">
        <f t="shared" si="2"/>
        <v>-</v>
      </c>
      <c r="N56" s="270"/>
      <c r="O56" s="121"/>
      <c r="P56" s="65"/>
      <c r="Q56" s="65"/>
      <c r="R56" s="65"/>
      <c r="S56" s="65"/>
      <c r="T56" s="65"/>
      <c r="U56" s="65"/>
      <c r="V56" s="65"/>
      <c r="W56" s="65"/>
      <c r="X56" s="65"/>
      <c r="Y56" s="65"/>
      <c r="Z56" s="65"/>
      <c r="AA56" s="285"/>
      <c r="AB56" s="286"/>
      <c r="AC56" s="66"/>
    </row>
    <row r="57" spans="2:29" s="47" customFormat="1" ht="14.65" customHeight="1">
      <c r="B57" s="92"/>
      <c r="C57" s="50"/>
      <c r="D57" s="50"/>
      <c r="E57" s="50"/>
      <c r="F57" s="50" t="s">
        <v>45</v>
      </c>
      <c r="G57" s="50"/>
      <c r="H57" s="50"/>
      <c r="I57" s="50"/>
      <c r="J57" s="49"/>
      <c r="K57" s="49"/>
      <c r="L57" s="49"/>
      <c r="M57" s="269" t="n">
        <f t="shared" si="2"/>
        <v>1580150.0</v>
      </c>
      <c r="N57" s="270"/>
      <c r="O57" s="121"/>
      <c r="P57" s="65"/>
      <c r="Q57" s="65"/>
      <c r="R57" s="65"/>
      <c r="S57" s="65"/>
      <c r="T57" s="65"/>
      <c r="U57" s="65"/>
      <c r="V57" s="65"/>
      <c r="W57" s="65"/>
      <c r="X57" s="65"/>
      <c r="Y57" s="65"/>
      <c r="Z57" s="65"/>
      <c r="AA57" s="54"/>
      <c r="AB57" s="98"/>
      <c r="AC57" s="66"/>
    </row>
    <row r="58" spans="2:29" s="47" customFormat="1" ht="14.65" customHeight="1">
      <c r="B58" s="92"/>
      <c r="C58" s="50"/>
      <c r="D58" s="50"/>
      <c r="E58" s="50"/>
      <c r="F58" s="50"/>
      <c r="G58" s="56" t="s">
        <v>46</v>
      </c>
      <c r="H58" s="50"/>
      <c r="I58" s="50"/>
      <c r="J58" s="49"/>
      <c r="K58" s="49"/>
      <c r="L58" s="49"/>
      <c r="M58" s="269" t="n">
        <f t="shared" si="2"/>
        <v>309159.0</v>
      </c>
      <c r="N58" s="270"/>
      <c r="O58" s="121"/>
      <c r="P58" s="65"/>
      <c r="Q58" s="65"/>
      <c r="R58" s="65"/>
      <c r="S58" s="65"/>
      <c r="T58" s="65"/>
      <c r="U58" s="65"/>
      <c r="V58" s="65"/>
      <c r="W58" s="65"/>
      <c r="X58" s="65"/>
      <c r="Y58" s="65"/>
      <c r="Z58" s="65"/>
      <c r="AA58" s="285"/>
      <c r="AB58" s="286"/>
      <c r="AC58" s="66"/>
    </row>
    <row r="59" spans="2:29" s="47" customFormat="1" ht="14.65" customHeight="1">
      <c r="B59" s="92"/>
      <c r="C59" s="50"/>
      <c r="D59" s="49"/>
      <c r="E59" s="50"/>
      <c r="F59" s="50"/>
      <c r="G59" s="50" t="s">
        <v>34</v>
      </c>
      <c r="H59" s="50"/>
      <c r="I59" s="50"/>
      <c r="J59" s="49"/>
      <c r="K59" s="49"/>
      <c r="L59" s="49"/>
      <c r="M59" s="269" t="n">
        <f t="shared" si="2"/>
        <v>1270991.0</v>
      </c>
      <c r="N59" s="270"/>
      <c r="O59" s="121"/>
      <c r="P59" s="65"/>
      <c r="Q59" s="65"/>
      <c r="R59" s="65"/>
      <c r="S59" s="65"/>
      <c r="T59" s="65"/>
      <c r="U59" s="65"/>
      <c r="V59" s="65"/>
      <c r="W59" s="65"/>
      <c r="X59" s="65"/>
      <c r="Y59" s="65"/>
      <c r="Z59" s="65"/>
      <c r="AA59" s="285"/>
      <c r="AB59" s="286"/>
      <c r="AC59" s="66"/>
    </row>
    <row r="60" spans="2:29" s="47" customFormat="1" ht="14.65" customHeight="1">
      <c r="B60" s="92"/>
      <c r="C60" s="50"/>
      <c r="D60" s="49"/>
      <c r="E60" s="50"/>
      <c r="F60" s="50" t="s">
        <v>14</v>
      </c>
      <c r="G60" s="50"/>
      <c r="H60" s="50"/>
      <c r="I60" s="50"/>
      <c r="J60" s="49"/>
      <c r="K60" s="49"/>
      <c r="L60" s="49"/>
      <c r="M60" s="269" t="n">
        <f t="shared" si="2"/>
        <v>697.0</v>
      </c>
      <c r="N60" s="270"/>
      <c r="O60" s="121"/>
      <c r="P60" s="65"/>
      <c r="Q60" s="65"/>
      <c r="R60" s="65"/>
      <c r="S60" s="65"/>
      <c r="T60" s="65"/>
      <c r="U60" s="65"/>
      <c r="V60" s="65"/>
      <c r="W60" s="65"/>
      <c r="X60" s="65"/>
      <c r="Y60" s="65"/>
      <c r="Z60" s="65"/>
      <c r="AA60" s="285"/>
      <c r="AB60" s="286"/>
      <c r="AC60" s="66"/>
    </row>
    <row r="61" spans="2:29" s="47" customFormat="1" ht="14.65" customHeight="1">
      <c r="B61" s="92"/>
      <c r="C61" s="50"/>
      <c r="D61" s="49"/>
      <c r="E61" s="50"/>
      <c r="F61" s="56" t="s">
        <v>47</v>
      </c>
      <c r="G61" s="50"/>
      <c r="H61" s="50"/>
      <c r="I61" s="50"/>
      <c r="J61" s="49"/>
      <c r="K61" s="49"/>
      <c r="L61" s="49"/>
      <c r="M61" s="269" t="n">
        <f t="shared" si="2"/>
        <v>-1514.0</v>
      </c>
      <c r="N61" s="270"/>
      <c r="O61" s="121"/>
      <c r="P61" s="65"/>
      <c r="Q61" s="65"/>
      <c r="R61" s="65"/>
      <c r="S61" s="65"/>
      <c r="T61" s="65"/>
      <c r="U61" s="65"/>
      <c r="V61" s="65"/>
      <c r="W61" s="65"/>
      <c r="X61" s="65"/>
      <c r="Y61" s="65"/>
      <c r="Z61" s="65"/>
      <c r="AA61" s="285"/>
      <c r="AB61" s="286"/>
      <c r="AC61" s="66"/>
    </row>
    <row r="62" spans="2:29" s="47" customFormat="1" ht="14.65" customHeight="1">
      <c r="B62" s="92"/>
      <c r="C62" s="50"/>
      <c r="D62" s="49" t="s">
        <v>48</v>
      </c>
      <c r="E62" s="50"/>
      <c r="F62" s="51"/>
      <c r="G62" s="51"/>
      <c r="H62" s="51"/>
      <c r="I62" s="49"/>
      <c r="J62" s="49"/>
      <c r="K62" s="49"/>
      <c r="L62" s="49"/>
      <c r="M62" s="269" t="n">
        <f t="shared" si="2"/>
        <v>1110980.0</v>
      </c>
      <c r="N62" s="270"/>
      <c r="O62" s="121"/>
      <c r="P62" s="65"/>
      <c r="Q62" s="65"/>
      <c r="R62" s="65"/>
      <c r="S62" s="65"/>
      <c r="T62" s="65"/>
      <c r="U62" s="65"/>
      <c r="V62" s="65"/>
      <c r="W62" s="65"/>
      <c r="X62" s="65"/>
      <c r="Y62" s="65"/>
      <c r="Z62" s="65"/>
      <c r="AA62" s="285"/>
      <c r="AB62" s="286"/>
      <c r="AC62" s="66"/>
    </row>
    <row r="63" spans="2:29" s="47" customFormat="1" ht="14.65" customHeight="1">
      <c r="B63" s="92"/>
      <c r="C63" s="50"/>
      <c r="D63" s="49"/>
      <c r="E63" s="50" t="s">
        <v>49</v>
      </c>
      <c r="F63" s="51"/>
      <c r="G63" s="51"/>
      <c r="H63" s="51"/>
      <c r="I63" s="49"/>
      <c r="J63" s="49"/>
      <c r="K63" s="49"/>
      <c r="L63" s="49"/>
      <c r="M63" s="269" t="n">
        <f t="shared" si="2"/>
        <v>277506.0</v>
      </c>
      <c r="N63" s="270"/>
      <c r="O63" s="121"/>
      <c r="P63" s="65"/>
      <c r="Q63" s="65"/>
      <c r="R63" s="65"/>
      <c r="S63" s="65"/>
      <c r="T63" s="65"/>
      <c r="U63" s="65"/>
      <c r="V63" s="65"/>
      <c r="W63" s="65"/>
      <c r="X63" s="65"/>
      <c r="Y63" s="65"/>
      <c r="Z63" s="65"/>
      <c r="AA63" s="54"/>
      <c r="AB63" s="98"/>
      <c r="AC63" s="66"/>
    </row>
    <row r="64" spans="2:29" s="47" customFormat="1" ht="14.65" customHeight="1">
      <c r="B64" s="92"/>
      <c r="C64" s="50"/>
      <c r="D64" s="49"/>
      <c r="E64" s="56" t="s">
        <v>50</v>
      </c>
      <c r="F64" s="50"/>
      <c r="G64" s="67"/>
      <c r="H64" s="50"/>
      <c r="I64" s="50"/>
      <c r="J64" s="49"/>
      <c r="K64" s="49"/>
      <c r="L64" s="49"/>
      <c r="M64" s="269" t="n">
        <f t="shared" si="2"/>
        <v>8584.0</v>
      </c>
      <c r="N64" s="270"/>
      <c r="O64" s="121"/>
      <c r="P64" s="65"/>
      <c r="Q64" s="65"/>
      <c r="R64" s="65"/>
      <c r="S64" s="65"/>
      <c r="T64" s="65"/>
      <c r="U64" s="65"/>
      <c r="V64" s="65"/>
      <c r="W64" s="65"/>
      <c r="X64" s="65"/>
      <c r="Y64" s="65"/>
      <c r="Z64" s="65"/>
      <c r="AA64" s="285"/>
      <c r="AB64" s="286"/>
      <c r="AC64" s="66"/>
    </row>
    <row r="65" spans="2:33" s="47" customFormat="1" ht="14.65" customHeight="1">
      <c r="B65" s="92"/>
      <c r="C65" s="50"/>
      <c r="D65" s="49"/>
      <c r="E65" s="50" t="s">
        <v>51</v>
      </c>
      <c r="F65" s="50"/>
      <c r="G65" s="50"/>
      <c r="H65" s="50"/>
      <c r="I65" s="50"/>
      <c r="J65" s="49"/>
      <c r="K65" s="49"/>
      <c r="L65" s="49"/>
      <c r="M65" s="269" t="str">
        <f t="shared" si="2"/>
        <v>-</v>
      </c>
      <c r="N65" s="270"/>
      <c r="O65" s="121"/>
      <c r="P65" s="65"/>
      <c r="Q65" s="65"/>
      <c r="R65" s="65"/>
      <c r="S65" s="65"/>
      <c r="T65" s="65"/>
      <c r="U65" s="65"/>
      <c r="V65" s="65"/>
      <c r="W65" s="65"/>
      <c r="X65" s="65"/>
      <c r="Y65" s="65"/>
      <c r="Z65" s="65"/>
      <c r="AA65" s="285"/>
      <c r="AB65" s="286"/>
      <c r="AC65" s="66"/>
    </row>
    <row r="66" spans="2:33" s="47" customFormat="1" ht="16.5" customHeight="1">
      <c r="B66" s="92"/>
      <c r="C66" s="50"/>
      <c r="D66" s="50"/>
      <c r="E66" s="50" t="s">
        <v>45</v>
      </c>
      <c r="F66" s="50"/>
      <c r="G66" s="67"/>
      <c r="H66" s="50"/>
      <c r="I66" s="50"/>
      <c r="J66" s="49"/>
      <c r="K66" s="49"/>
      <c r="L66" s="49"/>
      <c r="M66" s="269" t="n">
        <f t="shared" si="2"/>
        <v>808720.0</v>
      </c>
      <c r="N66" s="270"/>
      <c r="O66" s="121"/>
      <c r="P66" s="65"/>
      <c r="Q66" s="65"/>
      <c r="R66" s="65"/>
      <c r="S66" s="65"/>
      <c r="T66" s="65"/>
      <c r="U66" s="65"/>
      <c r="V66" s="65"/>
      <c r="W66" s="65"/>
      <c r="X66" s="65"/>
      <c r="Y66" s="65"/>
      <c r="Z66" s="65"/>
      <c r="AA66" s="285"/>
      <c r="AB66" s="286"/>
      <c r="AC66" s="66"/>
      <c r="AG66" s="69"/>
    </row>
    <row r="67" spans="2:33" s="47" customFormat="1" ht="14.65" customHeight="1">
      <c r="B67" s="92"/>
      <c r="C67" s="50"/>
      <c r="D67" s="50"/>
      <c r="E67" s="50"/>
      <c r="F67" s="50" t="s">
        <v>52</v>
      </c>
      <c r="G67" s="50"/>
      <c r="H67" s="50"/>
      <c r="I67" s="50"/>
      <c r="J67" s="49"/>
      <c r="K67" s="49"/>
      <c r="L67" s="49"/>
      <c r="M67" s="269" t="n">
        <f t="shared" si="2"/>
        <v>808720.0</v>
      </c>
      <c r="N67" s="270"/>
      <c r="O67" s="121"/>
      <c r="P67" s="65"/>
      <c r="Q67" s="65"/>
      <c r="R67" s="65"/>
      <c r="S67" s="65"/>
      <c r="T67" s="65"/>
      <c r="U67" s="65"/>
      <c r="V67" s="65"/>
      <c r="W67" s="65"/>
      <c r="X67" s="65"/>
      <c r="Y67" s="65"/>
      <c r="Z67" s="65"/>
      <c r="AA67" s="285"/>
      <c r="AB67" s="286"/>
      <c r="AC67" s="66"/>
    </row>
    <row r="68" spans="2:33" s="47" customFormat="1" ht="13.5">
      <c r="B68" s="92"/>
      <c r="C68" s="50"/>
      <c r="D68" s="50"/>
      <c r="E68" s="50"/>
      <c r="F68" s="56" t="s">
        <v>46</v>
      </c>
      <c r="G68" s="50"/>
      <c r="H68" s="50"/>
      <c r="I68" s="50"/>
      <c r="J68" s="49"/>
      <c r="K68" s="49"/>
      <c r="L68" s="49"/>
      <c r="M68" s="269" t="str">
        <f t="shared" si="2"/>
        <v>-</v>
      </c>
      <c r="N68" s="270"/>
      <c r="O68" s="121"/>
      <c r="P68" s="65"/>
      <c r="Q68" s="65"/>
      <c r="R68" s="65"/>
      <c r="S68" s="65"/>
      <c r="T68" s="65"/>
      <c r="U68" s="65"/>
      <c r="V68" s="65"/>
      <c r="W68" s="65"/>
      <c r="X68" s="65"/>
      <c r="Y68" s="65"/>
      <c r="Z68" s="65"/>
      <c r="AA68" s="285"/>
      <c r="AB68" s="286"/>
      <c r="AC68" s="66"/>
    </row>
    <row r="69" spans="2:33" s="47" customFormat="1" ht="13.5">
      <c r="B69" s="92"/>
      <c r="C69" s="50"/>
      <c r="D69" s="50"/>
      <c r="E69" s="50" t="s">
        <v>53</v>
      </c>
      <c r="F69" s="56"/>
      <c r="G69" s="50"/>
      <c r="H69" s="50"/>
      <c r="I69" s="50"/>
      <c r="J69" s="49"/>
      <c r="K69" s="49"/>
      <c r="L69" s="49"/>
      <c r="M69" s="269" t="str">
        <f t="shared" si="2"/>
        <v>-</v>
      </c>
      <c r="N69" s="270"/>
      <c r="O69" s="121"/>
      <c r="P69" s="65"/>
      <c r="Q69" s="65"/>
      <c r="R69" s="65"/>
      <c r="S69" s="65"/>
      <c r="T69" s="65"/>
      <c r="U69" s="65"/>
      <c r="V69" s="65"/>
      <c r="W69" s="65"/>
      <c r="X69" s="65"/>
      <c r="Y69" s="65"/>
      <c r="Z69" s="65"/>
      <c r="AA69" s="54"/>
      <c r="AB69" s="98"/>
      <c r="AC69" s="66"/>
    </row>
    <row r="70" spans="2:33" s="47" customFormat="1" ht="13.5">
      <c r="B70" s="92"/>
      <c r="C70" s="50"/>
      <c r="D70" s="50"/>
      <c r="E70" s="50" t="s">
        <v>34</v>
      </c>
      <c r="F70" s="50"/>
      <c r="G70" s="67"/>
      <c r="H70" s="50"/>
      <c r="I70" s="50"/>
      <c r="J70" s="49"/>
      <c r="K70" s="49"/>
      <c r="L70" s="49"/>
      <c r="M70" s="269" t="n">
        <f t="shared" si="2"/>
        <v>16170.0</v>
      </c>
      <c r="N70" s="270"/>
      <c r="O70" s="121"/>
      <c r="P70" s="65"/>
      <c r="Q70" s="65"/>
      <c r="R70" s="65"/>
      <c r="S70" s="65"/>
      <c r="T70" s="65"/>
      <c r="U70" s="65"/>
      <c r="V70" s="65"/>
      <c r="W70" s="65"/>
      <c r="X70" s="65"/>
      <c r="Y70" s="65"/>
      <c r="Z70" s="65"/>
      <c r="AA70" s="285"/>
      <c r="AB70" s="286"/>
      <c r="AC70" s="66"/>
    </row>
    <row r="71" spans="2:33" s="47" customFormat="1" ht="13.5">
      <c r="B71" s="92"/>
      <c r="C71" s="50"/>
      <c r="D71" s="50"/>
      <c r="E71" s="65" t="s">
        <v>148</v>
      </c>
      <c r="F71" s="50"/>
      <c r="G71" s="50"/>
      <c r="H71" s="50"/>
      <c r="I71" s="50"/>
      <c r="J71" s="49"/>
      <c r="K71" s="49"/>
      <c r="L71" s="49"/>
      <c r="M71" s="269" t="str">
        <f t="shared" ref="M71:M73" si="3">IF(ABS(M146)&lt;$AB$79,IF(ABS(M146)&gt;0,0,"-"),ROUND(M146/$AB$79,0))</f>
        <v>-</v>
      </c>
      <c r="N71" s="270"/>
      <c r="O71" s="121"/>
      <c r="P71" s="292"/>
      <c r="Q71" s="292"/>
      <c r="R71" s="292"/>
      <c r="S71" s="292"/>
      <c r="T71" s="292"/>
      <c r="U71" s="292"/>
      <c r="V71" s="292"/>
      <c r="W71" s="292"/>
      <c r="X71" s="292"/>
      <c r="Y71" s="292"/>
      <c r="Z71" s="293"/>
      <c r="AA71" s="287"/>
      <c r="AB71" s="288"/>
      <c r="AC71" s="66"/>
    </row>
    <row r="72" spans="2:33" s="47" customFormat="1" ht="14.65" customHeight="1" thickBot="1">
      <c r="B72" s="92"/>
      <c r="C72" s="50"/>
      <c r="D72" s="50" t="s">
        <v>155</v>
      </c>
      <c r="E72" s="56"/>
      <c r="F72" s="50"/>
      <c r="G72" s="50"/>
      <c r="H72" s="50"/>
      <c r="I72" s="50"/>
      <c r="J72" s="49"/>
      <c r="K72" s="49"/>
      <c r="L72" s="49"/>
      <c r="M72" s="278" t="str">
        <f t="shared" si="3"/>
        <v>-</v>
      </c>
      <c r="N72" s="279"/>
      <c r="O72" s="121"/>
      <c r="P72" s="281" t="s">
        <v>54</v>
      </c>
      <c r="Q72" s="281"/>
      <c r="R72" s="281"/>
      <c r="S72" s="281"/>
      <c r="T72" s="281"/>
      <c r="U72" s="281"/>
      <c r="V72" s="281"/>
      <c r="W72" s="281"/>
      <c r="X72" s="281"/>
      <c r="Y72" s="281"/>
      <c r="Z72" s="282"/>
      <c r="AA72" s="269" t="n">
        <f>IF(ABS(AA147)&lt;$AB$79,IF(ABS(AA147)&gt;0,0,"-"),ROUND(AA147/$AB$79,0))</f>
        <v>4.6364609E7</v>
      </c>
      <c r="AB72" s="270"/>
      <c r="AC72" s="130"/>
    </row>
    <row r="73" spans="2:33" s="47" customFormat="1" ht="14.65" customHeight="1" thickBot="1">
      <c r="B73" s="125"/>
      <c r="C73" s="283" t="s">
        <v>55</v>
      </c>
      <c r="D73" s="283"/>
      <c r="E73" s="283"/>
      <c r="F73" s="283"/>
      <c r="G73" s="283"/>
      <c r="H73" s="283"/>
      <c r="I73" s="283"/>
      <c r="J73" s="283"/>
      <c r="K73" s="283"/>
      <c r="L73" s="283"/>
      <c r="M73" s="276" t="n">
        <f t="shared" si="3"/>
        <v>5.1912394E7</v>
      </c>
      <c r="N73" s="277"/>
      <c r="O73" s="122"/>
      <c r="P73" s="274" t="s">
        <v>56</v>
      </c>
      <c r="Q73" s="274"/>
      <c r="R73" s="274"/>
      <c r="S73" s="274"/>
      <c r="T73" s="274"/>
      <c r="U73" s="274"/>
      <c r="V73" s="274"/>
      <c r="W73" s="274"/>
      <c r="X73" s="274"/>
      <c r="Y73" s="274"/>
      <c r="Z73" s="284"/>
      <c r="AA73" s="276" t="n">
        <f>IF(ABS(AA148)&lt;$AB$79,IF(ABS(AA148)&gt;0,0,"-"),ROUND(AA148/$AB$79,0))</f>
        <v>5.1912394E7</v>
      </c>
      <c r="AB73" s="277"/>
      <c r="AC73" s="122"/>
    </row>
    <row r="74" spans="2:33" s="47" customFormat="1" ht="14.65" customHeight="1">
      <c r="C74" s="73"/>
      <c r="D74" s="73"/>
      <c r="E74" s="73"/>
      <c r="F74" s="73"/>
      <c r="G74" s="73"/>
      <c r="H74" s="73"/>
      <c r="I74" s="73"/>
      <c r="J74" s="73"/>
      <c r="K74" s="73"/>
      <c r="L74" s="73"/>
      <c r="M74" s="73"/>
      <c r="N74" s="73"/>
      <c r="O74" s="73"/>
      <c r="AA74" s="49"/>
      <c r="AB74" s="49"/>
      <c r="AC74" s="49"/>
    </row>
    <row r="75" spans="2:33" s="47" customFormat="1" ht="14.65" customHeight="1">
      <c r="C75" s="43"/>
      <c r="D75" s="43"/>
      <c r="E75" s="43"/>
      <c r="F75" s="43"/>
      <c r="G75" s="43"/>
      <c r="H75" s="43"/>
      <c r="I75" s="43"/>
      <c r="J75" s="43"/>
      <c r="K75" s="43"/>
      <c r="L75" s="43"/>
      <c r="M75" s="43"/>
      <c r="N75" s="43"/>
      <c r="O75" s="43"/>
      <c r="AA75" s="73"/>
      <c r="AB75" s="73"/>
      <c r="AC75" s="73"/>
    </row>
    <row r="76" spans="2:33" ht="18" hidden="1" customHeight="1" outlineLevel="1">
      <c r="C76" s="289" t="s">
        <v>162</v>
      </c>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36"/>
    </row>
    <row r="77" spans="2:33" ht="23.25" hidden="1" customHeight="1" outlineLevel="1">
      <c r="B77" s="37"/>
      <c r="C77" s="280" t="s">
        <v>147</v>
      </c>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38"/>
    </row>
    <row r="78" spans="2:33" ht="21" hidden="1" customHeight="1" outlineLevel="1">
      <c r="C78" s="291" t="n">
        <v>43190.0</v>
      </c>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39"/>
    </row>
    <row r="79" spans="2:33" s="47" customFormat="1" ht="14.65" hidden="1" customHeight="1" outlineLevel="1" thickBot="1">
      <c r="C79" s="41" t="s">
        <v>692</v>
      </c>
      <c r="D79" s="40"/>
      <c r="E79" s="40"/>
      <c r="F79" s="40"/>
      <c r="G79" s="40"/>
      <c r="H79" s="40"/>
      <c r="I79" s="40"/>
      <c r="J79" s="40"/>
      <c r="K79" s="40"/>
      <c r="L79" s="40"/>
      <c r="M79" s="40"/>
      <c r="N79" s="40"/>
      <c r="O79" s="40"/>
      <c r="P79" s="40"/>
      <c r="Q79" s="40"/>
      <c r="R79" s="40"/>
      <c r="S79" s="40"/>
      <c r="T79" s="40"/>
      <c r="U79" s="40"/>
      <c r="V79" s="40"/>
      <c r="W79" s="40"/>
      <c r="X79" s="40"/>
      <c r="Y79" s="40"/>
      <c r="Z79" s="40"/>
      <c r="AA79" s="40"/>
      <c r="AB79" s="42" t="n">
        <v>1000.0</v>
      </c>
      <c r="AC79" s="42"/>
    </row>
    <row r="80" spans="2:33" s="47" customFormat="1" ht="14.65" hidden="1" customHeight="1" outlineLevel="1" thickBot="1">
      <c r="B80" s="125"/>
      <c r="C80" s="274" t="s">
        <v>0</v>
      </c>
      <c r="D80" s="274"/>
      <c r="E80" s="274"/>
      <c r="F80" s="274"/>
      <c r="G80" s="274"/>
      <c r="H80" s="274"/>
      <c r="I80" s="274"/>
      <c r="J80" s="290"/>
      <c r="K80" s="290"/>
      <c r="L80" s="290"/>
      <c r="M80" s="273" t="s">
        <v>1</v>
      </c>
      <c r="N80" s="274"/>
      <c r="O80" s="45"/>
      <c r="P80" s="274" t="s">
        <v>0</v>
      </c>
      <c r="Q80" s="274"/>
      <c r="R80" s="274"/>
      <c r="S80" s="274"/>
      <c r="T80" s="274"/>
      <c r="U80" s="274"/>
      <c r="V80" s="274"/>
      <c r="W80" s="274"/>
      <c r="X80" s="274"/>
      <c r="Y80" s="274"/>
      <c r="Z80" s="274"/>
      <c r="AA80" s="273" t="s">
        <v>1</v>
      </c>
      <c r="AB80" s="274"/>
      <c r="AC80" s="45"/>
    </row>
    <row r="81" spans="2:29" s="47" customFormat="1" ht="14.65" hidden="1" customHeight="1" outlineLevel="1">
      <c r="B81" s="92"/>
      <c r="C81" s="49" t="s">
        <v>2</v>
      </c>
      <c r="D81" s="49"/>
      <c r="E81" s="50"/>
      <c r="F81" s="51"/>
      <c r="G81" s="51"/>
      <c r="H81" s="51"/>
      <c r="I81" s="51"/>
      <c r="J81" s="49"/>
      <c r="K81" s="49"/>
      <c r="L81" s="49"/>
      <c r="M81" s="296"/>
      <c r="N81" s="297"/>
      <c r="O81" s="66"/>
      <c r="P81" s="50" t="s">
        <v>3</v>
      </c>
      <c r="Q81" s="50"/>
      <c r="R81" s="50"/>
      <c r="S81" s="50"/>
      <c r="T81" s="50"/>
      <c r="U81" s="50"/>
      <c r="V81" s="53"/>
      <c r="W81" s="49"/>
      <c r="X81" s="49"/>
      <c r="Y81" s="49"/>
      <c r="Z81" s="49"/>
      <c r="AA81" s="285"/>
      <c r="AB81" s="286"/>
      <c r="AC81" s="66"/>
    </row>
    <row r="82" spans="2:29" s="47" customFormat="1" ht="14.65" hidden="1" customHeight="1" outlineLevel="1">
      <c r="B82" s="93"/>
      <c r="C82" s="50"/>
      <c r="D82" s="50" t="s">
        <v>4</v>
      </c>
      <c r="E82" s="50"/>
      <c r="F82" s="50"/>
      <c r="G82" s="50"/>
      <c r="H82" s="50"/>
      <c r="I82" s="50"/>
      <c r="J82" s="49"/>
      <c r="K82" s="49"/>
      <c r="L82" s="49"/>
      <c r="M82" s="269" t="n">
        <v>5.0801414259879E10</v>
      </c>
      <c r="N82" s="270"/>
      <c r="O82" s="121"/>
      <c r="P82" s="50"/>
      <c r="Q82" s="50" t="s">
        <v>5</v>
      </c>
      <c r="R82" s="50"/>
      <c r="S82" s="50"/>
      <c r="T82" s="50"/>
      <c r="U82" s="50"/>
      <c r="V82" s="49"/>
      <c r="W82" s="49"/>
      <c r="X82" s="49"/>
      <c r="Y82" s="49"/>
      <c r="Z82" s="49"/>
      <c r="AA82" s="269" t="n">
        <v>4.754670752135E9</v>
      </c>
      <c r="AB82" s="270"/>
      <c r="AC82" s="121"/>
    </row>
    <row r="83" spans="2:29" s="47" customFormat="1" ht="14.65" hidden="1" customHeight="1" outlineLevel="1">
      <c r="B83" s="120"/>
      <c r="C83" s="50"/>
      <c r="D83" s="50"/>
      <c r="E83" s="50" t="s">
        <v>6</v>
      </c>
      <c r="F83" s="50"/>
      <c r="G83" s="50"/>
      <c r="H83" s="50"/>
      <c r="I83" s="50"/>
      <c r="J83" s="49"/>
      <c r="K83" s="49"/>
      <c r="L83" s="49"/>
      <c r="M83" s="269" t="n">
        <v>4.903882769248E10</v>
      </c>
      <c r="N83" s="270"/>
      <c r="O83" s="121"/>
      <c r="P83" s="50"/>
      <c r="Q83" s="50"/>
      <c r="R83" s="50" t="s">
        <v>152</v>
      </c>
      <c r="S83" s="50"/>
      <c r="T83" s="50"/>
      <c r="U83" s="50"/>
      <c r="V83" s="49"/>
      <c r="W83" s="49"/>
      <c r="X83" s="49"/>
      <c r="Y83" s="49"/>
      <c r="Z83" s="49"/>
      <c r="AA83" s="269" t="n">
        <v>3.573538888E9</v>
      </c>
      <c r="AB83" s="270"/>
      <c r="AC83" s="121"/>
    </row>
    <row r="84" spans="2:29" s="47" customFormat="1" ht="14.65" hidden="1" customHeight="1" outlineLevel="1">
      <c r="B84" s="91"/>
      <c r="C84" s="50"/>
      <c r="D84" s="50"/>
      <c r="E84" s="50"/>
      <c r="F84" s="50" t="s">
        <v>7</v>
      </c>
      <c r="G84" s="50"/>
      <c r="H84" s="50"/>
      <c r="I84" s="50"/>
      <c r="J84" s="49"/>
      <c r="K84" s="49"/>
      <c r="L84" s="49"/>
      <c r="M84" s="269" t="n">
        <v>1.26166481321E10</v>
      </c>
      <c r="N84" s="270"/>
      <c r="O84" s="121"/>
      <c r="P84" s="50"/>
      <c r="Q84" s="50"/>
      <c r="R84" s="56" t="s">
        <v>8</v>
      </c>
      <c r="S84" s="50"/>
      <c r="T84" s="50"/>
      <c r="U84" s="50"/>
      <c r="V84" s="49"/>
      <c r="W84" s="49"/>
      <c r="X84" s="49"/>
      <c r="Y84" s="49"/>
      <c r="Z84" s="49"/>
      <c r="AA84" s="269" t="n">
        <v>0.0</v>
      </c>
      <c r="AB84" s="270"/>
      <c r="AC84" s="121"/>
    </row>
    <row r="85" spans="2:29" s="47" customFormat="1" ht="14.65" hidden="1" customHeight="1" outlineLevel="1">
      <c r="B85" s="91"/>
      <c r="C85" s="50"/>
      <c r="D85" s="50"/>
      <c r="E85" s="50"/>
      <c r="F85" s="50"/>
      <c r="G85" s="50" t="s">
        <v>9</v>
      </c>
      <c r="H85" s="50"/>
      <c r="I85" s="50"/>
      <c r="J85" s="49"/>
      <c r="K85" s="49"/>
      <c r="L85" s="49"/>
      <c r="M85" s="269" t="n">
        <v>3.8897222101E9</v>
      </c>
      <c r="N85" s="270"/>
      <c r="O85" s="121"/>
      <c r="P85" s="50"/>
      <c r="Q85" s="50"/>
      <c r="R85" s="50" t="s">
        <v>10</v>
      </c>
      <c r="S85" s="50"/>
      <c r="T85" s="50"/>
      <c r="U85" s="50"/>
      <c r="V85" s="49"/>
      <c r="W85" s="49"/>
      <c r="X85" s="49"/>
      <c r="Y85" s="49"/>
      <c r="Z85" s="49"/>
      <c r="AA85" s="269" t="n">
        <v>1.181127731175E9</v>
      </c>
      <c r="AB85" s="270"/>
      <c r="AC85" s="121"/>
    </row>
    <row r="86" spans="2:29" s="47" customFormat="1" ht="14.65" hidden="1" customHeight="1" outlineLevel="1">
      <c r="B86" s="92"/>
      <c r="C86" s="50"/>
      <c r="D86" s="50"/>
      <c r="E86" s="50"/>
      <c r="F86" s="50"/>
      <c r="G86" s="50" t="s">
        <v>11</v>
      </c>
      <c r="H86" s="50"/>
      <c r="I86" s="50"/>
      <c r="J86" s="49"/>
      <c r="K86" s="49"/>
      <c r="L86" s="49"/>
      <c r="M86" s="269" t="n">
        <v>3.4337806E9</v>
      </c>
      <c r="N86" s="270"/>
      <c r="O86" s="121"/>
      <c r="P86" s="50"/>
      <c r="Q86" s="50"/>
      <c r="R86" s="50" t="s">
        <v>12</v>
      </c>
      <c r="S86" s="50"/>
      <c r="T86" s="50"/>
      <c r="U86" s="50"/>
      <c r="V86" s="49"/>
      <c r="W86" s="49"/>
      <c r="X86" s="49"/>
      <c r="Y86" s="49"/>
      <c r="Z86" s="49"/>
      <c r="AA86" s="269" t="n">
        <v>0.0</v>
      </c>
      <c r="AB86" s="270"/>
      <c r="AC86" s="121"/>
    </row>
    <row r="87" spans="2:29" s="47" customFormat="1" ht="14.65" hidden="1" customHeight="1" outlineLevel="1">
      <c r="B87" s="92"/>
      <c r="C87" s="50"/>
      <c r="D87" s="50"/>
      <c r="E87" s="50"/>
      <c r="F87" s="50"/>
      <c r="G87" s="50" t="s">
        <v>13</v>
      </c>
      <c r="H87" s="50"/>
      <c r="I87" s="50"/>
      <c r="J87" s="49"/>
      <c r="K87" s="49"/>
      <c r="L87" s="49"/>
      <c r="M87" s="269" t="n">
        <v>6.8820093099E9</v>
      </c>
      <c r="N87" s="270"/>
      <c r="O87" s="121"/>
      <c r="P87" s="50"/>
      <c r="Q87" s="50"/>
      <c r="R87" s="50" t="s">
        <v>14</v>
      </c>
      <c r="S87" s="50"/>
      <c r="T87" s="50"/>
      <c r="U87" s="50"/>
      <c r="V87" s="49"/>
      <c r="W87" s="49"/>
      <c r="X87" s="49"/>
      <c r="Y87" s="49"/>
      <c r="Z87" s="49"/>
      <c r="AA87" s="269" t="n">
        <v>4132.96</v>
      </c>
      <c r="AB87" s="270"/>
      <c r="AC87" s="121"/>
    </row>
    <row r="88" spans="2:29" s="73" customFormat="1" ht="14.65" hidden="1" customHeight="1" outlineLevel="1">
      <c r="B88" s="92"/>
      <c r="C88" s="50"/>
      <c r="D88" s="50"/>
      <c r="E88" s="50"/>
      <c r="F88" s="50"/>
      <c r="G88" s="50" t="s">
        <v>15</v>
      </c>
      <c r="H88" s="50"/>
      <c r="I88" s="50"/>
      <c r="J88" s="49"/>
      <c r="K88" s="49"/>
      <c r="L88" s="49"/>
      <c r="M88" s="269" t="n">
        <v>-4.5466103923E9</v>
      </c>
      <c r="N88" s="270"/>
      <c r="O88" s="121"/>
      <c r="P88" s="50"/>
      <c r="Q88" s="50" t="s">
        <v>137</v>
      </c>
      <c r="R88" s="50"/>
      <c r="S88" s="50"/>
      <c r="T88" s="50"/>
      <c r="U88" s="50"/>
      <c r="V88" s="49"/>
      <c r="W88" s="49"/>
      <c r="X88" s="49"/>
      <c r="Y88" s="49"/>
      <c r="Z88" s="49"/>
      <c r="AA88" s="269" t="n">
        <v>7.93114368613E8</v>
      </c>
      <c r="AB88" s="270"/>
      <c r="AC88" s="121"/>
    </row>
    <row r="89" spans="2:29" s="43" customFormat="1" ht="14.65" hidden="1" customHeight="1" outlineLevel="1">
      <c r="B89" s="92"/>
      <c r="C89" s="50"/>
      <c r="D89" s="50"/>
      <c r="E89" s="50"/>
      <c r="F89" s="50"/>
      <c r="G89" s="50" t="s">
        <v>356</v>
      </c>
      <c r="H89" s="50"/>
      <c r="I89" s="50"/>
      <c r="J89" s="49"/>
      <c r="K89" s="49"/>
      <c r="L89" s="49"/>
      <c r="M89" s="269" t="n">
        <v>0.0</v>
      </c>
      <c r="N89" s="270"/>
      <c r="O89" s="121"/>
      <c r="P89" s="50"/>
      <c r="Q89" s="50"/>
      <c r="R89" s="56" t="s">
        <v>157</v>
      </c>
      <c r="S89" s="50"/>
      <c r="T89" s="50"/>
      <c r="U89" s="50"/>
      <c r="V89" s="49"/>
      <c r="W89" s="49"/>
      <c r="X89" s="49"/>
      <c r="Y89" s="49"/>
      <c r="Z89" s="49"/>
      <c r="AA89" s="269" t="n">
        <v>7.13474358E8</v>
      </c>
      <c r="AB89" s="270"/>
      <c r="AC89" s="121"/>
    </row>
    <row r="90" spans="2:29" ht="14.65" hidden="1" customHeight="1" outlineLevel="1">
      <c r="B90" s="92"/>
      <c r="C90" s="50"/>
      <c r="D90" s="50"/>
      <c r="E90" s="50"/>
      <c r="F90" s="50"/>
      <c r="G90" s="50" t="s">
        <v>16</v>
      </c>
      <c r="H90" s="50"/>
      <c r="I90" s="50"/>
      <c r="J90" s="49"/>
      <c r="K90" s="49"/>
      <c r="L90" s="49"/>
      <c r="M90" s="269" t="n">
        <v>7.0556721544E9</v>
      </c>
      <c r="N90" s="270"/>
      <c r="O90" s="121"/>
      <c r="P90" s="50"/>
      <c r="Q90" s="50"/>
      <c r="R90" s="56" t="s">
        <v>18</v>
      </c>
      <c r="S90" s="56"/>
      <c r="T90" s="56"/>
      <c r="U90" s="56"/>
      <c r="V90" s="57"/>
      <c r="W90" s="57"/>
      <c r="X90" s="57"/>
      <c r="Y90" s="57"/>
      <c r="Z90" s="57"/>
      <c r="AA90" s="269" t="n">
        <v>1.8674527205E7</v>
      </c>
      <c r="AB90" s="270"/>
      <c r="AC90" s="121"/>
    </row>
    <row r="91" spans="2:29" ht="14.65" hidden="1" customHeight="1" outlineLevel="1">
      <c r="B91" s="92"/>
      <c r="C91" s="50"/>
      <c r="D91" s="50"/>
      <c r="E91" s="50"/>
      <c r="F91" s="50"/>
      <c r="G91" s="50" t="s">
        <v>17</v>
      </c>
      <c r="H91" s="50"/>
      <c r="I91" s="50"/>
      <c r="J91" s="49"/>
      <c r="K91" s="49"/>
      <c r="L91" s="49"/>
      <c r="M91" s="269" t="n">
        <v>-4.1075238394E9</v>
      </c>
      <c r="N91" s="270"/>
      <c r="O91" s="121"/>
      <c r="P91" s="50"/>
      <c r="Q91" s="50"/>
      <c r="R91" s="56" t="s">
        <v>19</v>
      </c>
      <c r="S91" s="56"/>
      <c r="T91" s="56"/>
      <c r="U91" s="56"/>
      <c r="V91" s="57"/>
      <c r="W91" s="57"/>
      <c r="X91" s="57"/>
      <c r="Y91" s="57"/>
      <c r="Z91" s="57"/>
      <c r="AA91" s="269" t="n">
        <v>0.0</v>
      </c>
      <c r="AB91" s="270"/>
      <c r="AC91" s="121"/>
    </row>
    <row r="92" spans="2:29" s="47" customFormat="1" ht="14.65" hidden="1" customHeight="1" outlineLevel="1">
      <c r="B92" s="92"/>
      <c r="C92" s="50"/>
      <c r="D92" s="50"/>
      <c r="E92" s="50"/>
      <c r="F92" s="50"/>
      <c r="G92" s="50" t="s">
        <v>357</v>
      </c>
      <c r="H92" s="50"/>
      <c r="I92" s="50"/>
      <c r="J92" s="49"/>
      <c r="K92" s="49"/>
      <c r="L92" s="49"/>
      <c r="M92" s="269" t="n">
        <v>0.0</v>
      </c>
      <c r="N92" s="270"/>
      <c r="O92" s="121"/>
      <c r="P92" s="49"/>
      <c r="Q92" s="50"/>
      <c r="R92" s="56" t="s">
        <v>20</v>
      </c>
      <c r="S92" s="56"/>
      <c r="T92" s="56"/>
      <c r="U92" s="56"/>
      <c r="V92" s="57"/>
      <c r="W92" s="57"/>
      <c r="X92" s="57"/>
      <c r="Y92" s="57"/>
      <c r="Z92" s="57"/>
      <c r="AA92" s="269" t="n">
        <v>0.0</v>
      </c>
      <c r="AB92" s="270"/>
      <c r="AC92" s="121"/>
    </row>
    <row r="93" spans="2:29" s="47" customFormat="1" ht="14.65" hidden="1" customHeight="1" outlineLevel="1">
      <c r="B93" s="92"/>
      <c r="C93" s="50"/>
      <c r="D93" s="50"/>
      <c r="E93" s="50"/>
      <c r="F93" s="50"/>
      <c r="G93" s="50" t="s">
        <v>138</v>
      </c>
      <c r="H93" s="58"/>
      <c r="I93" s="58"/>
      <c r="J93" s="59"/>
      <c r="K93" s="59"/>
      <c r="L93" s="59"/>
      <c r="M93" s="269" t="n">
        <v>0.0</v>
      </c>
      <c r="N93" s="270"/>
      <c r="O93" s="121"/>
      <c r="P93" s="49"/>
      <c r="Q93" s="50"/>
      <c r="R93" s="56" t="s">
        <v>22</v>
      </c>
      <c r="S93" s="56"/>
      <c r="T93" s="56"/>
      <c r="U93" s="56"/>
      <c r="V93" s="57"/>
      <c r="W93" s="57"/>
      <c r="X93" s="57"/>
      <c r="Y93" s="57"/>
      <c r="Z93" s="57"/>
      <c r="AA93" s="269" t="n">
        <v>0.0</v>
      </c>
      <c r="AB93" s="270"/>
      <c r="AC93" s="121"/>
    </row>
    <row r="94" spans="2:29" s="47" customFormat="1" ht="14.65" hidden="1" customHeight="1" outlineLevel="1">
      <c r="B94" s="92"/>
      <c r="C94" s="50"/>
      <c r="D94" s="50"/>
      <c r="E94" s="50"/>
      <c r="F94" s="50"/>
      <c r="G94" s="50" t="s">
        <v>139</v>
      </c>
      <c r="H94" s="58"/>
      <c r="I94" s="58"/>
      <c r="J94" s="59"/>
      <c r="K94" s="59"/>
      <c r="L94" s="59"/>
      <c r="M94" s="269" t="n">
        <v>0.0</v>
      </c>
      <c r="N94" s="270"/>
      <c r="O94" s="121"/>
      <c r="P94" s="50"/>
      <c r="Q94" s="50"/>
      <c r="R94" s="50" t="s">
        <v>23</v>
      </c>
      <c r="S94" s="50"/>
      <c r="T94" s="50"/>
      <c r="U94" s="50"/>
      <c r="V94" s="49"/>
      <c r="W94" s="49"/>
      <c r="X94" s="49"/>
      <c r="Y94" s="49"/>
      <c r="Z94" s="49"/>
      <c r="AA94" s="269" t="n">
        <v>5.2201401253E7</v>
      </c>
      <c r="AB94" s="270"/>
      <c r="AC94" s="121"/>
    </row>
    <row r="95" spans="2:29" s="47" customFormat="1" ht="14.65" hidden="1" customHeight="1" outlineLevel="1">
      <c r="B95" s="92"/>
      <c r="C95" s="50"/>
      <c r="D95" s="50"/>
      <c r="E95" s="50"/>
      <c r="F95" s="50"/>
      <c r="G95" s="50" t="s">
        <v>358</v>
      </c>
      <c r="H95" s="58"/>
      <c r="I95" s="58"/>
      <c r="J95" s="59"/>
      <c r="K95" s="59"/>
      <c r="L95" s="59"/>
      <c r="M95" s="269" t="n">
        <v>0.0</v>
      </c>
      <c r="N95" s="270"/>
      <c r="O95" s="121"/>
      <c r="P95" s="50"/>
      <c r="Q95" s="50"/>
      <c r="R95" s="56" t="s">
        <v>141</v>
      </c>
      <c r="S95" s="50"/>
      <c r="T95" s="50"/>
      <c r="U95" s="50"/>
      <c r="V95" s="49"/>
      <c r="W95" s="49"/>
      <c r="X95" s="49"/>
      <c r="Y95" s="49"/>
      <c r="Z95" s="49"/>
      <c r="AA95" s="269" t="n">
        <v>8600022.236</v>
      </c>
      <c r="AB95" s="270"/>
      <c r="AC95" s="121"/>
    </row>
    <row r="96" spans="2:29" s="47" customFormat="1" ht="14.65" hidden="1" customHeight="1" outlineLevel="1">
      <c r="B96" s="92"/>
      <c r="C96" s="50"/>
      <c r="D96" s="50"/>
      <c r="E96" s="50"/>
      <c r="F96" s="50"/>
      <c r="G96" s="50" t="s">
        <v>21</v>
      </c>
      <c r="H96" s="58"/>
      <c r="I96" s="58"/>
      <c r="J96" s="59"/>
      <c r="K96" s="59"/>
      <c r="L96" s="59"/>
      <c r="M96" s="269" t="n">
        <v>0.0</v>
      </c>
      <c r="N96" s="270"/>
      <c r="O96" s="121"/>
      <c r="P96" s="50"/>
      <c r="Q96" s="50"/>
      <c r="R96" s="50" t="s">
        <v>14</v>
      </c>
      <c r="S96" s="50"/>
      <c r="T96" s="50"/>
      <c r="U96" s="50"/>
      <c r="V96" s="49"/>
      <c r="W96" s="49"/>
      <c r="X96" s="49"/>
      <c r="Y96" s="49"/>
      <c r="Z96" s="49"/>
      <c r="AA96" s="269" t="n">
        <v>164059.919</v>
      </c>
      <c r="AB96" s="270"/>
      <c r="AC96" s="121"/>
    </row>
    <row r="97" spans="2:29" s="47" customFormat="1" ht="14.65" hidden="1" customHeight="1" outlineLevel="1">
      <c r="B97" s="92"/>
      <c r="C97" s="50"/>
      <c r="D97" s="50"/>
      <c r="E97" s="50"/>
      <c r="F97" s="50"/>
      <c r="G97" s="50" t="s">
        <v>140</v>
      </c>
      <c r="H97" s="58"/>
      <c r="I97" s="58"/>
      <c r="J97" s="59"/>
      <c r="K97" s="59"/>
      <c r="L97" s="59"/>
      <c r="M97" s="269" t="n">
        <v>0.0</v>
      </c>
      <c r="N97" s="270"/>
      <c r="O97" s="121"/>
      <c r="P97" s="300" t="s">
        <v>26</v>
      </c>
      <c r="Q97" s="300"/>
      <c r="R97" s="300"/>
      <c r="S97" s="300"/>
      <c r="T97" s="300"/>
      <c r="U97" s="300"/>
      <c r="V97" s="300"/>
      <c r="W97" s="300"/>
      <c r="X97" s="300"/>
      <c r="Y97" s="300"/>
      <c r="Z97" s="300"/>
      <c r="AA97" s="302" t="n">
        <v>5.547785120748E9</v>
      </c>
      <c r="AB97" s="303"/>
      <c r="AC97" s="131"/>
    </row>
    <row r="98" spans="2:29" s="47" customFormat="1" ht="14.65" hidden="1" customHeight="1" outlineLevel="1">
      <c r="B98" s="92"/>
      <c r="C98" s="50"/>
      <c r="D98" s="50"/>
      <c r="E98" s="50"/>
      <c r="F98" s="50"/>
      <c r="G98" s="50" t="s">
        <v>359</v>
      </c>
      <c r="H98" s="58"/>
      <c r="I98" s="58"/>
      <c r="J98" s="59"/>
      <c r="K98" s="59"/>
      <c r="L98" s="59"/>
      <c r="M98" s="269" t="n">
        <v>0.0</v>
      </c>
      <c r="N98" s="270"/>
      <c r="O98" s="121"/>
      <c r="P98" s="50" t="s">
        <v>27</v>
      </c>
      <c r="Q98" s="62"/>
      <c r="R98" s="62"/>
      <c r="S98" s="62"/>
      <c r="T98" s="62"/>
      <c r="U98" s="62"/>
      <c r="V98" s="62"/>
      <c r="W98" s="62"/>
      <c r="X98" s="62"/>
      <c r="Y98" s="62"/>
      <c r="Z98" s="62"/>
      <c r="AA98" s="306"/>
      <c r="AB98" s="307"/>
      <c r="AC98" s="132"/>
    </row>
    <row r="99" spans="2:29" s="47" customFormat="1" ht="14.65" hidden="1" customHeight="1" outlineLevel="1">
      <c r="B99" s="92"/>
      <c r="C99" s="50"/>
      <c r="D99" s="50"/>
      <c r="E99" s="50"/>
      <c r="F99" s="50"/>
      <c r="G99" s="50" t="s">
        <v>24</v>
      </c>
      <c r="H99" s="58"/>
      <c r="I99" s="58"/>
      <c r="J99" s="59"/>
      <c r="K99" s="59"/>
      <c r="L99" s="59"/>
      <c r="M99" s="269" t="n">
        <v>0.0</v>
      </c>
      <c r="N99" s="270"/>
      <c r="O99" s="121"/>
      <c r="P99" s="50"/>
      <c r="Q99" s="56" t="s">
        <v>29</v>
      </c>
      <c r="R99" s="50"/>
      <c r="S99" s="50"/>
      <c r="T99" s="50"/>
      <c r="U99" s="50"/>
      <c r="V99" s="49"/>
      <c r="W99" s="49"/>
      <c r="X99" s="49"/>
      <c r="Y99" s="49"/>
      <c r="Z99" s="49"/>
      <c r="AA99" s="269" t="n">
        <v>5.2008340950539E10</v>
      </c>
      <c r="AB99" s="270"/>
      <c r="AC99" s="121"/>
    </row>
    <row r="100" spans="2:29" s="47" customFormat="1" ht="14.65" hidden="1" customHeight="1" outlineLevel="1">
      <c r="B100" s="92"/>
      <c r="C100" s="50"/>
      <c r="D100" s="50"/>
      <c r="E100" s="50"/>
      <c r="F100" s="50"/>
      <c r="G100" s="50" t="s">
        <v>25</v>
      </c>
      <c r="H100" s="58"/>
      <c r="I100" s="58"/>
      <c r="J100" s="59"/>
      <c r="K100" s="59"/>
      <c r="L100" s="59"/>
      <c r="M100" s="269" t="n">
        <v>0.0</v>
      </c>
      <c r="N100" s="270"/>
      <c r="O100" s="121"/>
      <c r="P100" s="50"/>
      <c r="Q100" s="49" t="s">
        <v>31</v>
      </c>
      <c r="R100" s="50"/>
      <c r="S100" s="50"/>
      <c r="T100" s="50"/>
      <c r="U100" s="50"/>
      <c r="V100" s="49"/>
      <c r="W100" s="49"/>
      <c r="X100" s="49"/>
      <c r="Y100" s="49"/>
      <c r="Z100" s="49"/>
      <c r="AA100" s="269" t="n">
        <v>-5.643732091291E9</v>
      </c>
      <c r="AB100" s="270"/>
      <c r="AC100" s="121"/>
    </row>
    <row r="101" spans="2:29" s="47" customFormat="1" ht="14.65" hidden="1" customHeight="1" outlineLevel="1">
      <c r="B101" s="92"/>
      <c r="C101" s="50"/>
      <c r="D101" s="50"/>
      <c r="E101" s="50"/>
      <c r="F101" s="50"/>
      <c r="G101" s="50" t="s">
        <v>360</v>
      </c>
      <c r="H101" s="58"/>
      <c r="I101" s="58"/>
      <c r="J101" s="59"/>
      <c r="K101" s="59"/>
      <c r="L101" s="59"/>
      <c r="M101" s="269" t="n">
        <v>0.0</v>
      </c>
      <c r="N101" s="270"/>
      <c r="O101" s="121"/>
      <c r="P101" s="49"/>
      <c r="Q101" s="49" t="s">
        <v>260</v>
      </c>
      <c r="R101" s="49"/>
      <c r="S101" s="49"/>
      <c r="T101" s="49"/>
      <c r="U101" s="49"/>
      <c r="V101" s="49"/>
      <c r="W101" s="49"/>
      <c r="X101" s="49"/>
      <c r="Y101" s="49"/>
      <c r="Z101" s="64"/>
      <c r="AA101" s="269" t="n">
        <v>0.0</v>
      </c>
      <c r="AB101" s="270"/>
      <c r="AC101" s="121"/>
    </row>
    <row r="102" spans="2:29" s="47" customFormat="1" ht="14.65" hidden="1" customHeight="1" outlineLevel="1">
      <c r="B102" s="92"/>
      <c r="C102" s="50"/>
      <c r="D102" s="50"/>
      <c r="E102" s="50"/>
      <c r="F102" s="50"/>
      <c r="G102" s="50" t="s">
        <v>142</v>
      </c>
      <c r="H102" s="50"/>
      <c r="I102" s="50"/>
      <c r="J102" s="49"/>
      <c r="K102" s="49"/>
      <c r="L102" s="49"/>
      <c r="M102" s="269" t="n">
        <v>3.1532673E7</v>
      </c>
      <c r="N102" s="270"/>
      <c r="O102" s="121"/>
      <c r="P102" s="49"/>
      <c r="Q102" s="49"/>
      <c r="R102" s="49"/>
      <c r="S102" s="49"/>
      <c r="T102" s="49"/>
      <c r="U102" s="49"/>
      <c r="V102" s="49"/>
      <c r="W102" s="49"/>
      <c r="X102" s="49"/>
      <c r="Y102" s="49"/>
      <c r="Z102" s="49"/>
      <c r="AA102" s="52"/>
      <c r="AB102" s="117"/>
      <c r="AC102" s="74"/>
    </row>
    <row r="103" spans="2:29" s="47" customFormat="1" ht="14.65" hidden="1" customHeight="1" outlineLevel="1">
      <c r="B103" s="92"/>
      <c r="C103" s="50"/>
      <c r="D103" s="50"/>
      <c r="E103" s="50"/>
      <c r="F103" s="50"/>
      <c r="G103" s="50" t="s">
        <v>423</v>
      </c>
      <c r="H103" s="50"/>
      <c r="I103" s="50"/>
      <c r="J103" s="49"/>
      <c r="K103" s="49"/>
      <c r="L103" s="49"/>
      <c r="M103" s="269" t="n">
        <v>-2.2240451E7</v>
      </c>
      <c r="N103" s="270"/>
      <c r="O103" s="121"/>
      <c r="P103" s="49"/>
      <c r="Q103" s="49"/>
      <c r="R103" s="49"/>
      <c r="S103" s="49"/>
      <c r="T103" s="49"/>
      <c r="U103" s="49"/>
      <c r="V103" s="49"/>
      <c r="W103" s="49"/>
      <c r="X103" s="49"/>
      <c r="Y103" s="49"/>
      <c r="Z103" s="49"/>
      <c r="AA103" s="52"/>
      <c r="AB103" s="117"/>
      <c r="AC103" s="74"/>
    </row>
    <row r="104" spans="2:29" s="47" customFormat="1" ht="14.65" hidden="1" customHeight="1" outlineLevel="1">
      <c r="B104" s="92"/>
      <c r="C104" s="50"/>
      <c r="D104" s="50"/>
      <c r="E104" s="50"/>
      <c r="F104" s="50"/>
      <c r="G104" s="50" t="s">
        <v>361</v>
      </c>
      <c r="H104" s="50"/>
      <c r="I104" s="50"/>
      <c r="J104" s="49"/>
      <c r="K104" s="49"/>
      <c r="L104" s="49"/>
      <c r="M104" s="269" t="n">
        <v>0.0</v>
      </c>
      <c r="N104" s="270"/>
      <c r="O104" s="121"/>
      <c r="P104" s="65"/>
      <c r="Q104" s="65"/>
      <c r="R104" s="65"/>
      <c r="S104" s="65"/>
      <c r="T104" s="65"/>
      <c r="U104" s="65"/>
      <c r="V104" s="65"/>
      <c r="W104" s="65"/>
      <c r="X104" s="65"/>
      <c r="Y104" s="65"/>
      <c r="Z104" s="65"/>
      <c r="AA104" s="294"/>
      <c r="AB104" s="295"/>
      <c r="AC104" s="74"/>
    </row>
    <row r="105" spans="2:29" s="47" customFormat="1" ht="14.65" hidden="1" customHeight="1" outlineLevel="1">
      <c r="B105" s="92"/>
      <c r="C105" s="50"/>
      <c r="D105" s="50"/>
      <c r="E105" s="50"/>
      <c r="F105" s="50"/>
      <c r="G105" s="50" t="s">
        <v>28</v>
      </c>
      <c r="H105" s="50"/>
      <c r="I105" s="50"/>
      <c r="J105" s="49"/>
      <c r="K105" s="49"/>
      <c r="L105" s="49"/>
      <c r="M105" s="269" t="n">
        <v>305867.4</v>
      </c>
      <c r="N105" s="270"/>
      <c r="O105" s="121"/>
      <c r="P105" s="65"/>
      <c r="Q105" s="65"/>
      <c r="R105" s="65"/>
      <c r="S105" s="65"/>
      <c r="T105" s="65"/>
      <c r="U105" s="65"/>
      <c r="V105" s="65"/>
      <c r="W105" s="65"/>
      <c r="X105" s="65"/>
      <c r="Y105" s="65"/>
      <c r="Z105" s="65"/>
      <c r="AA105" s="52"/>
      <c r="AB105" s="117"/>
      <c r="AC105" s="74"/>
    </row>
    <row r="106" spans="2:29" s="47" customFormat="1" ht="14.65" hidden="1" customHeight="1" outlineLevel="1">
      <c r="B106" s="92"/>
      <c r="C106" s="50"/>
      <c r="D106" s="50"/>
      <c r="E106" s="50"/>
      <c r="F106" s="50" t="s">
        <v>30</v>
      </c>
      <c r="G106" s="50"/>
      <c r="H106" s="50"/>
      <c r="I106" s="50"/>
      <c r="J106" s="49"/>
      <c r="K106" s="49"/>
      <c r="L106" s="49"/>
      <c r="M106" s="269" t="n">
        <v>3.6337744278E10</v>
      </c>
      <c r="N106" s="270"/>
      <c r="O106" s="121"/>
      <c r="P106" s="65"/>
      <c r="Q106" s="65"/>
      <c r="R106" s="65"/>
      <c r="S106" s="65"/>
      <c r="T106" s="65"/>
      <c r="U106" s="65"/>
      <c r="V106" s="65"/>
      <c r="W106" s="65"/>
      <c r="X106" s="65"/>
      <c r="Y106" s="65"/>
      <c r="Z106" s="65"/>
      <c r="AA106" s="294"/>
      <c r="AB106" s="295"/>
      <c r="AC106" s="74"/>
    </row>
    <row r="107" spans="2:29" s="47" customFormat="1" ht="14.65" hidden="1" customHeight="1" outlineLevel="1">
      <c r="B107" s="92"/>
      <c r="C107" s="50"/>
      <c r="D107" s="50"/>
      <c r="E107" s="50"/>
      <c r="F107" s="50"/>
      <c r="G107" s="50" t="s">
        <v>32</v>
      </c>
      <c r="H107" s="50"/>
      <c r="I107" s="50"/>
      <c r="J107" s="49"/>
      <c r="K107" s="49"/>
      <c r="L107" s="49"/>
      <c r="M107" s="269" t="n">
        <v>8.5609307E7</v>
      </c>
      <c r="N107" s="270"/>
      <c r="O107" s="121"/>
      <c r="P107" s="65"/>
      <c r="Q107" s="65"/>
      <c r="R107" s="65"/>
      <c r="S107" s="65"/>
      <c r="T107" s="65"/>
      <c r="U107" s="65"/>
      <c r="V107" s="65"/>
      <c r="W107" s="65"/>
      <c r="X107" s="65"/>
      <c r="Y107" s="65"/>
      <c r="Z107" s="65"/>
      <c r="AA107" s="294"/>
      <c r="AB107" s="295"/>
      <c r="AC107" s="74"/>
    </row>
    <row r="108" spans="2:29" s="47" customFormat="1" ht="14.65" hidden="1" customHeight="1" outlineLevel="1">
      <c r="B108" s="92"/>
      <c r="C108" s="50"/>
      <c r="D108" s="50"/>
      <c r="E108" s="50"/>
      <c r="F108" s="50"/>
      <c r="G108" s="50" t="s">
        <v>13</v>
      </c>
      <c r="H108" s="50"/>
      <c r="I108" s="50"/>
      <c r="J108" s="49"/>
      <c r="K108" s="49"/>
      <c r="L108" s="49"/>
      <c r="M108" s="269" t="n">
        <v>1.78315669E8</v>
      </c>
      <c r="N108" s="270"/>
      <c r="O108" s="121"/>
      <c r="P108" s="65"/>
      <c r="Q108" s="65"/>
      <c r="R108" s="65"/>
      <c r="S108" s="65"/>
      <c r="T108" s="65"/>
      <c r="U108" s="65"/>
      <c r="V108" s="65"/>
      <c r="W108" s="65"/>
      <c r="X108" s="65"/>
      <c r="Y108" s="65"/>
      <c r="Z108" s="65"/>
      <c r="AA108" s="294"/>
      <c r="AB108" s="295"/>
      <c r="AC108" s="74"/>
    </row>
    <row r="109" spans="2:29" s="47" customFormat="1" ht="14.65" hidden="1" customHeight="1" outlineLevel="1">
      <c r="B109" s="92"/>
      <c r="C109" s="50"/>
      <c r="D109" s="50"/>
      <c r="E109" s="50"/>
      <c r="F109" s="50"/>
      <c r="G109" s="50" t="s">
        <v>15</v>
      </c>
      <c r="H109" s="50"/>
      <c r="I109" s="50"/>
      <c r="J109" s="49"/>
      <c r="K109" s="49"/>
      <c r="L109" s="49"/>
      <c r="M109" s="269" t="n">
        <v>-1.23188493E8</v>
      </c>
      <c r="N109" s="270"/>
      <c r="O109" s="121"/>
      <c r="P109" s="65"/>
      <c r="Q109" s="65"/>
      <c r="R109" s="65"/>
      <c r="S109" s="65"/>
      <c r="T109" s="65"/>
      <c r="U109" s="65"/>
      <c r="V109" s="65"/>
      <c r="W109" s="65"/>
      <c r="X109" s="65"/>
      <c r="Y109" s="65"/>
      <c r="Z109" s="65"/>
      <c r="AA109" s="294"/>
      <c r="AB109" s="295"/>
      <c r="AC109" s="74"/>
    </row>
    <row r="110" spans="2:29" s="47" customFormat="1" ht="14.65" hidden="1" customHeight="1" outlineLevel="1">
      <c r="B110" s="92"/>
      <c r="C110" s="50"/>
      <c r="D110" s="50"/>
      <c r="E110" s="50"/>
      <c r="F110" s="50"/>
      <c r="G110" s="50" t="s">
        <v>362</v>
      </c>
      <c r="H110" s="50"/>
      <c r="I110" s="50"/>
      <c r="J110" s="49"/>
      <c r="K110" s="49"/>
      <c r="L110" s="49"/>
      <c r="M110" s="269" t="n">
        <v>0.0</v>
      </c>
      <c r="N110" s="270"/>
      <c r="O110" s="121"/>
      <c r="P110" s="65"/>
      <c r="Q110" s="65"/>
      <c r="R110" s="65"/>
      <c r="S110" s="65"/>
      <c r="T110" s="65"/>
      <c r="U110" s="65"/>
      <c r="V110" s="65"/>
      <c r="W110" s="65"/>
      <c r="X110" s="65"/>
      <c r="Y110" s="65"/>
      <c r="Z110" s="65"/>
      <c r="AA110" s="294"/>
      <c r="AB110" s="295"/>
      <c r="AC110" s="74"/>
    </row>
    <row r="111" spans="2:29" s="47" customFormat="1" ht="14.65" hidden="1" customHeight="1" outlineLevel="1">
      <c r="B111" s="92"/>
      <c r="C111" s="50"/>
      <c r="D111" s="50"/>
      <c r="E111" s="50"/>
      <c r="F111" s="50"/>
      <c r="G111" s="50" t="s">
        <v>33</v>
      </c>
      <c r="H111" s="50"/>
      <c r="I111" s="50"/>
      <c r="J111" s="49"/>
      <c r="K111" s="49"/>
      <c r="L111" s="49"/>
      <c r="M111" s="269" t="n">
        <v>4.7838461369E10</v>
      </c>
      <c r="N111" s="270"/>
      <c r="O111" s="121"/>
      <c r="P111" s="65"/>
      <c r="Q111" s="65"/>
      <c r="R111" s="65"/>
      <c r="S111" s="65"/>
      <c r="T111" s="65"/>
      <c r="U111" s="65"/>
      <c r="V111" s="65"/>
      <c r="W111" s="65"/>
      <c r="X111" s="65"/>
      <c r="Y111" s="65"/>
      <c r="Z111" s="65"/>
      <c r="AA111" s="294"/>
      <c r="AB111" s="295"/>
      <c r="AC111" s="74"/>
    </row>
    <row r="112" spans="2:29" s="47" customFormat="1" ht="14.65" hidden="1" customHeight="1" outlineLevel="1">
      <c r="B112" s="92"/>
      <c r="C112" s="50"/>
      <c r="D112" s="50"/>
      <c r="E112" s="50"/>
      <c r="F112" s="50"/>
      <c r="G112" s="50" t="s">
        <v>17</v>
      </c>
      <c r="H112" s="50"/>
      <c r="I112" s="50"/>
      <c r="J112" s="49"/>
      <c r="K112" s="49"/>
      <c r="L112" s="49"/>
      <c r="M112" s="269" t="n">
        <v>-1.1690393974E10</v>
      </c>
      <c r="N112" s="270"/>
      <c r="O112" s="121"/>
      <c r="P112" s="65"/>
      <c r="Q112" s="65"/>
      <c r="R112" s="65"/>
      <c r="S112" s="65"/>
      <c r="T112" s="65"/>
      <c r="U112" s="65"/>
      <c r="V112" s="65"/>
      <c r="W112" s="65"/>
      <c r="X112" s="65"/>
      <c r="Y112" s="65"/>
      <c r="Z112" s="65"/>
      <c r="AA112" s="294"/>
      <c r="AB112" s="295"/>
      <c r="AC112" s="74"/>
    </row>
    <row r="113" spans="2:29" s="47" customFormat="1" ht="14.65" hidden="1" customHeight="1" outlineLevel="1">
      <c r="B113" s="92"/>
      <c r="C113" s="50"/>
      <c r="D113" s="50"/>
      <c r="E113" s="50"/>
      <c r="F113" s="50"/>
      <c r="G113" s="50" t="s">
        <v>363</v>
      </c>
      <c r="H113" s="50"/>
      <c r="I113" s="50"/>
      <c r="J113" s="49"/>
      <c r="K113" s="49"/>
      <c r="L113" s="49"/>
      <c r="M113" s="269" t="n">
        <v>0.0</v>
      </c>
      <c r="N113" s="270"/>
      <c r="O113" s="121"/>
      <c r="P113" s="65"/>
      <c r="Q113" s="65"/>
      <c r="R113" s="65"/>
      <c r="S113" s="65"/>
      <c r="T113" s="65"/>
      <c r="U113" s="65"/>
      <c r="V113" s="65"/>
      <c r="W113" s="65"/>
      <c r="X113" s="65"/>
      <c r="Y113" s="65"/>
      <c r="Z113" s="65"/>
      <c r="AA113" s="294"/>
      <c r="AB113" s="295"/>
      <c r="AC113" s="74"/>
    </row>
    <row r="114" spans="2:29" s="47" customFormat="1" ht="14.65" hidden="1" customHeight="1" outlineLevel="1">
      <c r="B114" s="92"/>
      <c r="C114" s="50"/>
      <c r="D114" s="50"/>
      <c r="E114" s="50"/>
      <c r="F114" s="50"/>
      <c r="G114" s="50" t="s">
        <v>34</v>
      </c>
      <c r="H114" s="50"/>
      <c r="I114" s="50"/>
      <c r="J114" s="49"/>
      <c r="K114" s="49"/>
      <c r="L114" s="49"/>
      <c r="M114" s="269" t="n">
        <v>0.0</v>
      </c>
      <c r="N114" s="270"/>
      <c r="O114" s="121"/>
      <c r="P114" s="65"/>
      <c r="Q114" s="65"/>
      <c r="R114" s="65"/>
      <c r="S114" s="65"/>
      <c r="T114" s="65"/>
      <c r="U114" s="65"/>
      <c r="V114" s="65"/>
      <c r="W114" s="65"/>
      <c r="X114" s="65"/>
      <c r="Y114" s="65"/>
      <c r="Z114" s="65"/>
      <c r="AA114" s="294"/>
      <c r="AB114" s="295"/>
      <c r="AC114" s="74"/>
    </row>
    <row r="115" spans="2:29" s="47" customFormat="1" ht="14.65" hidden="1" customHeight="1" outlineLevel="1">
      <c r="B115" s="92"/>
      <c r="C115" s="50"/>
      <c r="D115" s="50"/>
      <c r="E115" s="50"/>
      <c r="F115" s="50"/>
      <c r="G115" s="50" t="s">
        <v>423</v>
      </c>
      <c r="H115" s="50"/>
      <c r="I115" s="50"/>
      <c r="J115" s="49"/>
      <c r="K115" s="49"/>
      <c r="L115" s="49"/>
      <c r="M115" s="269" t="n">
        <v>0.0</v>
      </c>
      <c r="N115" s="270"/>
      <c r="O115" s="121"/>
      <c r="P115" s="65"/>
      <c r="Q115" s="65"/>
      <c r="R115" s="65"/>
      <c r="S115" s="65"/>
      <c r="T115" s="65"/>
      <c r="U115" s="65"/>
      <c r="V115" s="65"/>
      <c r="W115" s="65"/>
      <c r="X115" s="65"/>
      <c r="Y115" s="65"/>
      <c r="Z115" s="65"/>
      <c r="AA115" s="294"/>
      <c r="AB115" s="295"/>
      <c r="AC115" s="74"/>
    </row>
    <row r="116" spans="2:29" s="47" customFormat="1" ht="14.65" hidden="1" customHeight="1" outlineLevel="1">
      <c r="B116" s="92"/>
      <c r="C116" s="50"/>
      <c r="D116" s="50"/>
      <c r="E116" s="50"/>
      <c r="F116" s="50"/>
      <c r="G116" s="50" t="s">
        <v>361</v>
      </c>
      <c r="H116" s="50"/>
      <c r="I116" s="50"/>
      <c r="J116" s="49"/>
      <c r="K116" s="49"/>
      <c r="L116" s="49"/>
      <c r="M116" s="269" t="n">
        <v>0.0</v>
      </c>
      <c r="N116" s="270"/>
      <c r="O116" s="121"/>
      <c r="P116" s="65"/>
      <c r="Q116" s="65"/>
      <c r="R116" s="65"/>
      <c r="S116" s="65"/>
      <c r="T116" s="65"/>
      <c r="U116" s="65"/>
      <c r="V116" s="65"/>
      <c r="W116" s="65"/>
      <c r="X116" s="65"/>
      <c r="Y116" s="65"/>
      <c r="Z116" s="65"/>
      <c r="AA116" s="294"/>
      <c r="AB116" s="295"/>
      <c r="AC116" s="74"/>
    </row>
    <row r="117" spans="2:29" s="47" customFormat="1" ht="14.65" hidden="1" customHeight="1" outlineLevel="1">
      <c r="B117" s="92"/>
      <c r="C117" s="50"/>
      <c r="D117" s="50"/>
      <c r="E117" s="50"/>
      <c r="F117" s="50"/>
      <c r="G117" s="50" t="s">
        <v>28</v>
      </c>
      <c r="H117" s="50"/>
      <c r="I117" s="50"/>
      <c r="J117" s="49"/>
      <c r="K117" s="49"/>
      <c r="L117" s="49"/>
      <c r="M117" s="269" t="n">
        <v>4.89404E7</v>
      </c>
      <c r="N117" s="270"/>
      <c r="O117" s="121"/>
      <c r="P117" s="65"/>
      <c r="Q117" s="65"/>
      <c r="R117" s="65"/>
      <c r="S117" s="65"/>
      <c r="T117" s="65"/>
      <c r="U117" s="65"/>
      <c r="V117" s="65"/>
      <c r="W117" s="65"/>
      <c r="X117" s="65"/>
      <c r="Y117" s="65"/>
      <c r="Z117" s="65"/>
      <c r="AA117" s="294"/>
      <c r="AB117" s="295"/>
      <c r="AC117" s="74"/>
    </row>
    <row r="118" spans="2:29" s="47" customFormat="1" ht="14.65" hidden="1" customHeight="1" outlineLevel="1">
      <c r="B118" s="92"/>
      <c r="C118" s="50"/>
      <c r="D118" s="50"/>
      <c r="E118" s="50"/>
      <c r="F118" s="50" t="s">
        <v>35</v>
      </c>
      <c r="G118" s="67"/>
      <c r="H118" s="67"/>
      <c r="I118" s="67"/>
      <c r="J118" s="68"/>
      <c r="K118" s="68"/>
      <c r="L118" s="68"/>
      <c r="M118" s="269" t="n">
        <v>2.5136664156E8</v>
      </c>
      <c r="N118" s="270"/>
      <c r="O118" s="121"/>
      <c r="P118" s="65"/>
      <c r="Q118" s="65"/>
      <c r="R118" s="65"/>
      <c r="S118" s="65"/>
      <c r="T118" s="65"/>
      <c r="U118" s="65"/>
      <c r="V118" s="65"/>
      <c r="W118" s="65"/>
      <c r="X118" s="65"/>
      <c r="Y118" s="65"/>
      <c r="Z118" s="65"/>
      <c r="AA118" s="294"/>
      <c r="AB118" s="295"/>
      <c r="AC118" s="74"/>
    </row>
    <row r="119" spans="2:29" s="47" customFormat="1" ht="14.65" hidden="1" customHeight="1" outlineLevel="1">
      <c r="B119" s="92"/>
      <c r="C119" s="50"/>
      <c r="D119" s="50"/>
      <c r="E119" s="50"/>
      <c r="F119" s="50" t="s">
        <v>36</v>
      </c>
      <c r="G119" s="67"/>
      <c r="H119" s="67"/>
      <c r="I119" s="67"/>
      <c r="J119" s="68"/>
      <c r="K119" s="68"/>
      <c r="L119" s="68"/>
      <c r="M119" s="269" t="n">
        <v>-1.6693135918E8</v>
      </c>
      <c r="N119" s="270"/>
      <c r="O119" s="121"/>
      <c r="P119" s="65"/>
      <c r="Q119" s="65"/>
      <c r="R119" s="65"/>
      <c r="S119" s="65"/>
      <c r="T119" s="65"/>
      <c r="U119" s="65"/>
      <c r="V119" s="65"/>
      <c r="W119" s="65"/>
      <c r="X119" s="65"/>
      <c r="Y119" s="65"/>
      <c r="Z119" s="65"/>
      <c r="AA119" s="294"/>
      <c r="AB119" s="295"/>
      <c r="AC119" s="74"/>
    </row>
    <row r="120" spans="2:29" s="47" customFormat="1" ht="14.65" hidden="1" customHeight="1" outlineLevel="1">
      <c r="B120" s="92"/>
      <c r="C120" s="50"/>
      <c r="D120" s="50"/>
      <c r="E120" s="50"/>
      <c r="F120" s="50" t="s">
        <v>364</v>
      </c>
      <c r="G120" s="67"/>
      <c r="H120" s="67"/>
      <c r="I120" s="67"/>
      <c r="J120" s="68"/>
      <c r="K120" s="68"/>
      <c r="L120" s="68"/>
      <c r="M120" s="269" t="n">
        <v>0.0</v>
      </c>
      <c r="N120" s="270"/>
      <c r="O120" s="121"/>
      <c r="P120" s="65"/>
      <c r="Q120" s="65"/>
      <c r="R120" s="65"/>
      <c r="S120" s="65"/>
      <c r="T120" s="65"/>
      <c r="U120" s="65"/>
      <c r="V120" s="65"/>
      <c r="W120" s="65"/>
      <c r="X120" s="65"/>
      <c r="Y120" s="65"/>
      <c r="Z120" s="65"/>
      <c r="AA120" s="294"/>
      <c r="AB120" s="295"/>
      <c r="AC120" s="74"/>
    </row>
    <row r="121" spans="2:29" s="47" customFormat="1" ht="14.65" hidden="1" customHeight="1" outlineLevel="1">
      <c r="B121" s="92"/>
      <c r="C121" s="50"/>
      <c r="D121" s="50"/>
      <c r="E121" s="50" t="s">
        <v>37</v>
      </c>
      <c r="F121" s="50"/>
      <c r="G121" s="67"/>
      <c r="H121" s="67"/>
      <c r="I121" s="67"/>
      <c r="J121" s="68"/>
      <c r="K121" s="68"/>
      <c r="L121" s="68"/>
      <c r="M121" s="269" t="n">
        <v>49067.0</v>
      </c>
      <c r="N121" s="270"/>
      <c r="O121" s="121"/>
      <c r="P121" s="65"/>
      <c r="Q121" s="65"/>
      <c r="R121" s="65"/>
      <c r="S121" s="65"/>
      <c r="T121" s="65"/>
      <c r="U121" s="65"/>
      <c r="V121" s="65"/>
      <c r="W121" s="65"/>
      <c r="X121" s="65"/>
      <c r="Y121" s="65"/>
      <c r="Z121" s="65"/>
      <c r="AA121" s="52"/>
      <c r="AB121" s="117"/>
      <c r="AC121" s="74"/>
    </row>
    <row r="122" spans="2:29" s="47" customFormat="1" ht="14.65" hidden="1" customHeight="1" outlineLevel="1">
      <c r="B122" s="92"/>
      <c r="C122" s="50"/>
      <c r="D122" s="50"/>
      <c r="E122" s="50"/>
      <c r="F122" s="50" t="s">
        <v>38</v>
      </c>
      <c r="G122" s="50"/>
      <c r="H122" s="50"/>
      <c r="I122" s="50"/>
      <c r="J122" s="49"/>
      <c r="K122" s="49"/>
      <c r="L122" s="49"/>
      <c r="M122" s="269" t="n">
        <v>49067.0</v>
      </c>
      <c r="N122" s="270"/>
      <c r="O122" s="121"/>
      <c r="P122" s="65"/>
      <c r="Q122" s="65"/>
      <c r="R122" s="65"/>
      <c r="S122" s="65"/>
      <c r="T122" s="65"/>
      <c r="U122" s="65"/>
      <c r="V122" s="65"/>
      <c r="W122" s="65"/>
      <c r="X122" s="65"/>
      <c r="Y122" s="65"/>
      <c r="Z122" s="65"/>
      <c r="AA122" s="52"/>
      <c r="AB122" s="117"/>
      <c r="AC122" s="74"/>
    </row>
    <row r="123" spans="2:29" s="47" customFormat="1" ht="14.65" hidden="1" customHeight="1" outlineLevel="1">
      <c r="B123" s="92"/>
      <c r="C123" s="50"/>
      <c r="D123" s="50"/>
      <c r="E123" s="50"/>
      <c r="F123" s="50" t="s">
        <v>142</v>
      </c>
      <c r="G123" s="50"/>
      <c r="H123" s="50"/>
      <c r="I123" s="50"/>
      <c r="J123" s="49"/>
      <c r="K123" s="49"/>
      <c r="L123" s="49"/>
      <c r="M123" s="269" t="n">
        <v>0.0</v>
      </c>
      <c r="N123" s="270"/>
      <c r="O123" s="121"/>
      <c r="P123" s="65"/>
      <c r="Q123" s="65"/>
      <c r="R123" s="65"/>
      <c r="S123" s="65"/>
      <c r="T123" s="65"/>
      <c r="U123" s="65"/>
      <c r="V123" s="65"/>
      <c r="W123" s="65"/>
      <c r="X123" s="65"/>
      <c r="Y123" s="65"/>
      <c r="Z123" s="65"/>
      <c r="AA123" s="294"/>
      <c r="AB123" s="295"/>
      <c r="AC123" s="74"/>
    </row>
    <row r="124" spans="2:29" s="47" customFormat="1" ht="14.65" hidden="1" customHeight="1" outlineLevel="1">
      <c r="B124" s="93"/>
      <c r="C124" s="50"/>
      <c r="D124" s="50"/>
      <c r="E124" s="50" t="s">
        <v>39</v>
      </c>
      <c r="F124" s="50"/>
      <c r="G124" s="50"/>
      <c r="H124" s="50"/>
      <c r="I124" s="50"/>
      <c r="J124" s="50"/>
      <c r="K124" s="49"/>
      <c r="L124" s="49"/>
      <c r="M124" s="269" t="n">
        <v>1.762537500399E9</v>
      </c>
      <c r="N124" s="270"/>
      <c r="O124" s="121"/>
      <c r="P124" s="65"/>
      <c r="Q124" s="65"/>
      <c r="R124" s="65"/>
      <c r="S124" s="65"/>
      <c r="T124" s="65"/>
      <c r="U124" s="65"/>
      <c r="V124" s="65"/>
      <c r="W124" s="65"/>
      <c r="X124" s="65"/>
      <c r="Y124" s="65"/>
      <c r="Z124" s="65"/>
      <c r="AA124" s="52"/>
      <c r="AB124" s="117"/>
      <c r="AC124" s="74"/>
    </row>
    <row r="125" spans="2:29" s="47" customFormat="1" ht="14.65" hidden="1" customHeight="1" outlineLevel="1">
      <c r="B125" s="120"/>
      <c r="C125" s="50"/>
      <c r="D125" s="50"/>
      <c r="E125" s="50"/>
      <c r="F125" s="50" t="s">
        <v>40</v>
      </c>
      <c r="G125" s="50"/>
      <c r="H125" s="50"/>
      <c r="I125" s="50"/>
      <c r="J125" s="50"/>
      <c r="K125" s="49"/>
      <c r="L125" s="49"/>
      <c r="M125" s="269" t="n">
        <v>1.4429486E8</v>
      </c>
      <c r="N125" s="270"/>
      <c r="O125" s="121"/>
      <c r="P125" s="65"/>
      <c r="Q125" s="65"/>
      <c r="R125" s="65"/>
      <c r="S125" s="65"/>
      <c r="T125" s="65"/>
      <c r="U125" s="65"/>
      <c r="V125" s="65"/>
      <c r="W125" s="65"/>
      <c r="X125" s="65"/>
      <c r="Y125" s="65"/>
      <c r="Z125" s="65"/>
      <c r="AA125" s="294"/>
      <c r="AB125" s="295"/>
      <c r="AC125" s="74"/>
    </row>
    <row r="126" spans="2:29" s="47" customFormat="1" ht="14.65" hidden="1" customHeight="1" outlineLevel="1">
      <c r="B126" s="91"/>
      <c r="C126" s="50"/>
      <c r="D126" s="50"/>
      <c r="E126" s="50"/>
      <c r="F126" s="50"/>
      <c r="G126" s="56" t="s">
        <v>41</v>
      </c>
      <c r="H126" s="50"/>
      <c r="I126" s="50"/>
      <c r="J126" s="50"/>
      <c r="K126" s="49"/>
      <c r="L126" s="49"/>
      <c r="M126" s="269" t="n">
        <v>2728668.0</v>
      </c>
      <c r="N126" s="270"/>
      <c r="O126" s="121"/>
      <c r="P126" s="65"/>
      <c r="Q126" s="65"/>
      <c r="R126" s="65"/>
      <c r="S126" s="65"/>
      <c r="T126" s="65"/>
      <c r="U126" s="65"/>
      <c r="V126" s="65"/>
      <c r="W126" s="65"/>
      <c r="X126" s="65"/>
      <c r="Y126" s="65"/>
      <c r="Z126" s="65"/>
      <c r="AA126" s="294"/>
      <c r="AB126" s="295"/>
      <c r="AC126" s="74"/>
    </row>
    <row r="127" spans="2:29" s="47" customFormat="1" ht="14.65" hidden="1" customHeight="1" outlineLevel="1">
      <c r="B127" s="91"/>
      <c r="C127" s="50"/>
      <c r="D127" s="50"/>
      <c r="E127" s="50"/>
      <c r="F127" s="50"/>
      <c r="G127" s="56" t="s">
        <v>42</v>
      </c>
      <c r="H127" s="50"/>
      <c r="I127" s="50"/>
      <c r="J127" s="50"/>
      <c r="K127" s="49"/>
      <c r="L127" s="49"/>
      <c r="M127" s="269" t="n">
        <v>1.219176E8</v>
      </c>
      <c r="N127" s="270"/>
      <c r="O127" s="121"/>
      <c r="P127" s="65"/>
      <c r="Q127" s="65"/>
      <c r="R127" s="65"/>
      <c r="S127" s="65"/>
      <c r="T127" s="65"/>
      <c r="U127" s="65"/>
      <c r="V127" s="65"/>
      <c r="W127" s="65"/>
      <c r="X127" s="65"/>
      <c r="Y127" s="65"/>
      <c r="Z127" s="65"/>
      <c r="AA127" s="294"/>
      <c r="AB127" s="295"/>
      <c r="AC127" s="74"/>
    </row>
    <row r="128" spans="2:29" s="47" customFormat="1" ht="14.65" hidden="1" customHeight="1" outlineLevel="1">
      <c r="B128" s="92"/>
      <c r="C128" s="50"/>
      <c r="D128" s="50"/>
      <c r="E128" s="50"/>
      <c r="F128" s="50"/>
      <c r="G128" s="56" t="s">
        <v>14</v>
      </c>
      <c r="H128" s="50"/>
      <c r="I128" s="50"/>
      <c r="J128" s="50"/>
      <c r="K128" s="49"/>
      <c r="L128" s="49"/>
      <c r="M128" s="269" t="n">
        <v>1.9648592E7</v>
      </c>
      <c r="N128" s="270"/>
      <c r="O128" s="121"/>
      <c r="P128" s="65"/>
      <c r="Q128" s="65"/>
      <c r="R128" s="65"/>
      <c r="S128" s="65"/>
      <c r="T128" s="65"/>
      <c r="U128" s="65"/>
      <c r="V128" s="65"/>
      <c r="W128" s="65"/>
      <c r="X128" s="65"/>
      <c r="Y128" s="65"/>
      <c r="Z128" s="65"/>
      <c r="AA128" s="294"/>
      <c r="AB128" s="295"/>
      <c r="AC128" s="74"/>
    </row>
    <row r="129" spans="2:29" s="47" customFormat="1" ht="14.65" hidden="1" customHeight="1" outlineLevel="1">
      <c r="B129" s="92"/>
      <c r="C129" s="50"/>
      <c r="D129" s="50"/>
      <c r="E129" s="50"/>
      <c r="F129" s="50" t="s">
        <v>430</v>
      </c>
      <c r="G129" s="56"/>
      <c r="H129" s="50"/>
      <c r="I129" s="50"/>
      <c r="J129" s="50"/>
      <c r="K129" s="49"/>
      <c r="L129" s="49"/>
      <c r="M129" s="269" t="n">
        <v>0.0</v>
      </c>
      <c r="N129" s="270"/>
      <c r="O129" s="121"/>
      <c r="P129" s="65"/>
      <c r="Q129" s="65"/>
      <c r="R129" s="65"/>
      <c r="S129" s="65"/>
      <c r="T129" s="65"/>
      <c r="U129" s="65"/>
      <c r="V129" s="65"/>
      <c r="W129" s="65"/>
      <c r="X129" s="65"/>
      <c r="Y129" s="65"/>
      <c r="Z129" s="65"/>
      <c r="AA129" s="52"/>
      <c r="AB129" s="117"/>
      <c r="AC129" s="74"/>
    </row>
    <row r="130" spans="2:29" s="47" customFormat="1" ht="14.65" hidden="1" customHeight="1" outlineLevel="1">
      <c r="B130" s="92"/>
      <c r="C130" s="50"/>
      <c r="D130" s="50"/>
      <c r="E130" s="50"/>
      <c r="F130" s="50" t="s">
        <v>43</v>
      </c>
      <c r="G130" s="50"/>
      <c r="H130" s="50"/>
      <c r="I130" s="50"/>
      <c r="J130" s="49"/>
      <c r="K130" s="49"/>
      <c r="L130" s="49"/>
      <c r="M130" s="269" t="n">
        <v>3.8909781E7</v>
      </c>
      <c r="N130" s="270"/>
      <c r="O130" s="121"/>
      <c r="P130" s="65"/>
      <c r="Q130" s="65"/>
      <c r="R130" s="65"/>
      <c r="S130" s="65"/>
      <c r="T130" s="65"/>
      <c r="U130" s="65"/>
      <c r="V130" s="65"/>
      <c r="W130" s="65"/>
      <c r="X130" s="65"/>
      <c r="Y130" s="65"/>
      <c r="Z130" s="65"/>
      <c r="AA130" s="294"/>
      <c r="AB130" s="295"/>
      <c r="AC130" s="74"/>
    </row>
    <row r="131" spans="2:29" s="73" customFormat="1" ht="14.65" hidden="1" customHeight="1" outlineLevel="1">
      <c r="B131" s="92"/>
      <c r="C131" s="50"/>
      <c r="D131" s="50"/>
      <c r="E131" s="50"/>
      <c r="F131" s="50" t="s">
        <v>44</v>
      </c>
      <c r="G131" s="50"/>
      <c r="H131" s="50"/>
      <c r="I131" s="50"/>
      <c r="J131" s="49"/>
      <c r="K131" s="49"/>
      <c r="L131" s="49"/>
      <c r="M131" s="269" t="n">
        <v>0.0</v>
      </c>
      <c r="N131" s="270"/>
      <c r="O131" s="121"/>
      <c r="P131" s="65"/>
      <c r="Q131" s="65"/>
      <c r="R131" s="65"/>
      <c r="S131" s="65"/>
      <c r="T131" s="65"/>
      <c r="U131" s="65"/>
      <c r="V131" s="65"/>
      <c r="W131" s="65"/>
      <c r="X131" s="65"/>
      <c r="Y131" s="65"/>
      <c r="Z131" s="65"/>
      <c r="AA131" s="52"/>
      <c r="AB131" s="117"/>
      <c r="AC131" s="74"/>
    </row>
    <row r="132" spans="2:29" s="43" customFormat="1" ht="14.65" hidden="1" customHeight="1" outlineLevel="1">
      <c r="B132" s="92"/>
      <c r="C132" s="50"/>
      <c r="D132" s="50"/>
      <c r="E132" s="50"/>
      <c r="F132" s="50" t="s">
        <v>45</v>
      </c>
      <c r="G132" s="50"/>
      <c r="H132" s="50"/>
      <c r="I132" s="50"/>
      <c r="J132" s="49"/>
      <c r="K132" s="49"/>
      <c r="L132" s="49"/>
      <c r="M132" s="269" t="n">
        <v>1.580149991649E9</v>
      </c>
      <c r="N132" s="270"/>
      <c r="O132" s="121"/>
      <c r="P132" s="65"/>
      <c r="Q132" s="65"/>
      <c r="R132" s="65"/>
      <c r="S132" s="65"/>
      <c r="T132" s="65"/>
      <c r="U132" s="65"/>
      <c r="V132" s="65"/>
      <c r="W132" s="65"/>
      <c r="X132" s="65"/>
      <c r="Y132" s="65"/>
      <c r="Z132" s="65"/>
      <c r="AA132" s="294"/>
      <c r="AB132" s="295"/>
      <c r="AC132" s="74"/>
    </row>
    <row r="133" spans="2:29" ht="14.65" hidden="1" customHeight="1" outlineLevel="1">
      <c r="B133" s="92"/>
      <c r="C133" s="50"/>
      <c r="D133" s="50"/>
      <c r="E133" s="50"/>
      <c r="F133" s="50"/>
      <c r="G133" s="56" t="s">
        <v>46</v>
      </c>
      <c r="H133" s="50"/>
      <c r="I133" s="50"/>
      <c r="J133" s="49"/>
      <c r="K133" s="49"/>
      <c r="L133" s="49"/>
      <c r="M133" s="269" t="n">
        <v>3.0915863E8</v>
      </c>
      <c r="N133" s="270"/>
      <c r="O133" s="121"/>
      <c r="P133" s="65"/>
      <c r="Q133" s="65"/>
      <c r="R133" s="65"/>
      <c r="S133" s="65"/>
      <c r="T133" s="65"/>
      <c r="U133" s="65"/>
      <c r="V133" s="65"/>
      <c r="W133" s="65"/>
      <c r="X133" s="65"/>
      <c r="Y133" s="65"/>
      <c r="Z133" s="65"/>
      <c r="AA133" s="294"/>
      <c r="AB133" s="295"/>
      <c r="AC133" s="74"/>
    </row>
    <row r="134" spans="2:29" ht="14.65" hidden="1" customHeight="1" outlineLevel="1">
      <c r="B134" s="92"/>
      <c r="C134" s="50"/>
      <c r="D134" s="49"/>
      <c r="E134" s="50"/>
      <c r="F134" s="50"/>
      <c r="G134" s="50" t="s">
        <v>34</v>
      </c>
      <c r="H134" s="50"/>
      <c r="I134" s="50"/>
      <c r="J134" s="49"/>
      <c r="K134" s="49"/>
      <c r="L134" s="49"/>
      <c r="M134" s="269" t="n">
        <v>1.270991361649E9</v>
      </c>
      <c r="N134" s="270"/>
      <c r="O134" s="121"/>
      <c r="P134" s="65"/>
      <c r="Q134" s="65"/>
      <c r="R134" s="65"/>
      <c r="S134" s="65"/>
      <c r="T134" s="65"/>
      <c r="U134" s="65"/>
      <c r="V134" s="65"/>
      <c r="W134" s="65"/>
      <c r="X134" s="65"/>
      <c r="Y134" s="65"/>
      <c r="Z134" s="65"/>
      <c r="AA134" s="52"/>
      <c r="AB134" s="117"/>
      <c r="AC134" s="74"/>
    </row>
    <row r="135" spans="2:29" s="47" customFormat="1" ht="14.65" hidden="1" customHeight="1" outlineLevel="1">
      <c r="B135" s="92"/>
      <c r="C135" s="50"/>
      <c r="D135" s="49"/>
      <c r="E135" s="50"/>
      <c r="F135" s="50" t="s">
        <v>14</v>
      </c>
      <c r="G135" s="50"/>
      <c r="H135" s="50"/>
      <c r="I135" s="50"/>
      <c r="J135" s="49"/>
      <c r="K135" s="49"/>
      <c r="L135" s="49"/>
      <c r="M135" s="269" t="n">
        <v>697103.75</v>
      </c>
      <c r="N135" s="270"/>
      <c r="O135" s="121"/>
      <c r="P135" s="65"/>
      <c r="Q135" s="65"/>
      <c r="R135" s="65"/>
      <c r="S135" s="65"/>
      <c r="T135" s="65"/>
      <c r="U135" s="65"/>
      <c r="V135" s="65"/>
      <c r="W135" s="65"/>
      <c r="X135" s="65"/>
      <c r="Y135" s="65"/>
      <c r="Z135" s="65"/>
      <c r="AA135" s="52"/>
      <c r="AB135" s="117"/>
      <c r="AC135" s="74"/>
    </row>
    <row r="136" spans="2:29" s="47" customFormat="1" ht="14.65" hidden="1" customHeight="1" outlineLevel="1">
      <c r="B136" s="92"/>
      <c r="C136" s="50"/>
      <c r="D136" s="49"/>
      <c r="E136" s="50"/>
      <c r="F136" s="56" t="s">
        <v>47</v>
      </c>
      <c r="G136" s="50"/>
      <c r="H136" s="50"/>
      <c r="I136" s="50"/>
      <c r="J136" s="49"/>
      <c r="K136" s="49"/>
      <c r="L136" s="49"/>
      <c r="M136" s="269" t="n">
        <v>-1514236.0</v>
      </c>
      <c r="N136" s="270"/>
      <c r="O136" s="121"/>
      <c r="P136" s="65"/>
      <c r="Q136" s="65"/>
      <c r="R136" s="65"/>
      <c r="S136" s="65"/>
      <c r="T136" s="65"/>
      <c r="U136" s="65"/>
      <c r="V136" s="65"/>
      <c r="W136" s="65"/>
      <c r="X136" s="65"/>
      <c r="Y136" s="65"/>
      <c r="Z136" s="65"/>
      <c r="AA136" s="52"/>
      <c r="AB136" s="117"/>
      <c r="AC136" s="74"/>
    </row>
    <row r="137" spans="2:29" s="47" customFormat="1" ht="14.65" hidden="1" customHeight="1" outlineLevel="1">
      <c r="B137" s="92"/>
      <c r="C137" s="50"/>
      <c r="D137" s="49" t="s">
        <v>48</v>
      </c>
      <c r="E137" s="50"/>
      <c r="F137" s="51"/>
      <c r="G137" s="51"/>
      <c r="H137" s="51"/>
      <c r="I137" s="49"/>
      <c r="J137" s="49"/>
      <c r="K137" s="49"/>
      <c r="L137" s="49"/>
      <c r="M137" s="269" t="n">
        <v>1.110979701202E9</v>
      </c>
      <c r="N137" s="270"/>
      <c r="O137" s="121"/>
      <c r="P137" s="65"/>
      <c r="Q137" s="65"/>
      <c r="R137" s="65"/>
      <c r="S137" s="65"/>
      <c r="T137" s="65"/>
      <c r="U137" s="65"/>
      <c r="V137" s="65"/>
      <c r="W137" s="65"/>
      <c r="X137" s="65"/>
      <c r="Y137" s="65"/>
      <c r="Z137" s="65"/>
      <c r="AA137" s="52"/>
      <c r="AB137" s="117"/>
      <c r="AC137" s="74"/>
    </row>
    <row r="138" spans="2:29" s="47" customFormat="1" ht="14.65" hidden="1" customHeight="1" outlineLevel="1">
      <c r="B138" s="92"/>
      <c r="C138" s="50"/>
      <c r="D138" s="49"/>
      <c r="E138" s="50" t="s">
        <v>49</v>
      </c>
      <c r="F138" s="51"/>
      <c r="G138" s="51"/>
      <c r="H138" s="51"/>
      <c r="I138" s="49"/>
      <c r="J138" s="49"/>
      <c r="K138" s="49"/>
      <c r="L138" s="49"/>
      <c r="M138" s="269" t="n">
        <v>2.77505631972E8</v>
      </c>
      <c r="N138" s="270"/>
      <c r="O138" s="121"/>
      <c r="P138" s="65"/>
      <c r="Q138" s="65"/>
      <c r="R138" s="65"/>
      <c r="S138" s="65"/>
      <c r="T138" s="65"/>
      <c r="U138" s="65"/>
      <c r="V138" s="65"/>
      <c r="W138" s="65"/>
      <c r="X138" s="65"/>
      <c r="Y138" s="65"/>
      <c r="Z138" s="65"/>
      <c r="AA138" s="52"/>
      <c r="AB138" s="117"/>
      <c r="AC138" s="74"/>
    </row>
    <row r="139" spans="2:29" s="47" customFormat="1" ht="14.65" hidden="1" customHeight="1" outlineLevel="1">
      <c r="B139" s="92"/>
      <c r="C139" s="50"/>
      <c r="D139" s="49"/>
      <c r="E139" s="56" t="s">
        <v>50</v>
      </c>
      <c r="F139" s="50"/>
      <c r="G139" s="67"/>
      <c r="H139" s="50"/>
      <c r="I139" s="50"/>
      <c r="J139" s="49"/>
      <c r="K139" s="49"/>
      <c r="L139" s="49"/>
      <c r="M139" s="269" t="n">
        <v>8584346.07</v>
      </c>
      <c r="N139" s="270"/>
      <c r="O139" s="121"/>
      <c r="P139" s="65"/>
      <c r="Q139" s="65"/>
      <c r="R139" s="65"/>
      <c r="S139" s="65"/>
      <c r="T139" s="65"/>
      <c r="U139" s="65"/>
      <c r="V139" s="65"/>
      <c r="W139" s="65"/>
      <c r="X139" s="65"/>
      <c r="Y139" s="65"/>
      <c r="Z139" s="65"/>
      <c r="AA139" s="52"/>
      <c r="AB139" s="117"/>
      <c r="AC139" s="74"/>
    </row>
    <row r="140" spans="2:29" s="47" customFormat="1" ht="14.65" hidden="1" customHeight="1" outlineLevel="1">
      <c r="B140" s="92"/>
      <c r="C140" s="50"/>
      <c r="D140" s="49"/>
      <c r="E140" s="50" t="s">
        <v>51</v>
      </c>
      <c r="F140" s="50"/>
      <c r="G140" s="50"/>
      <c r="H140" s="50"/>
      <c r="I140" s="50"/>
      <c r="J140" s="49"/>
      <c r="K140" s="49"/>
      <c r="L140" s="49"/>
      <c r="M140" s="269" t="n">
        <v>0.0</v>
      </c>
      <c r="N140" s="270"/>
      <c r="O140" s="121"/>
      <c r="P140" s="65"/>
      <c r="Q140" s="65"/>
      <c r="R140" s="65"/>
      <c r="S140" s="65"/>
      <c r="T140" s="65"/>
      <c r="U140" s="65"/>
      <c r="V140" s="65"/>
      <c r="W140" s="65"/>
      <c r="X140" s="65"/>
      <c r="Y140" s="65"/>
      <c r="Z140" s="65"/>
      <c r="AA140" s="52"/>
      <c r="AB140" s="117"/>
      <c r="AC140" s="74"/>
    </row>
    <row r="141" spans="2:29" s="47" customFormat="1" ht="14.65" hidden="1" customHeight="1" outlineLevel="1">
      <c r="B141" s="92"/>
      <c r="C141" s="50"/>
      <c r="D141" s="50"/>
      <c r="E141" s="50" t="s">
        <v>45</v>
      </c>
      <c r="F141" s="50"/>
      <c r="G141" s="67"/>
      <c r="H141" s="50"/>
      <c r="I141" s="50"/>
      <c r="J141" s="49"/>
      <c r="K141" s="49"/>
      <c r="L141" s="49"/>
      <c r="M141" s="269" t="n">
        <v>8.0871972316E8</v>
      </c>
      <c r="N141" s="270"/>
      <c r="O141" s="121"/>
      <c r="P141" s="65"/>
      <c r="Q141" s="65"/>
      <c r="R141" s="65"/>
      <c r="S141" s="65"/>
      <c r="T141" s="65"/>
      <c r="U141" s="65"/>
      <c r="V141" s="65"/>
      <c r="W141" s="65"/>
      <c r="X141" s="65"/>
      <c r="Y141" s="65"/>
      <c r="Z141" s="65"/>
      <c r="AA141" s="294"/>
      <c r="AB141" s="295"/>
      <c r="AC141" s="74"/>
    </row>
    <row r="142" spans="2:29" s="47" customFormat="1" ht="14.65" hidden="1" customHeight="1" outlineLevel="1">
      <c r="B142" s="92"/>
      <c r="C142" s="50"/>
      <c r="D142" s="50"/>
      <c r="E142" s="50"/>
      <c r="F142" s="50" t="s">
        <v>52</v>
      </c>
      <c r="G142" s="50"/>
      <c r="H142" s="50"/>
      <c r="I142" s="50"/>
      <c r="J142" s="49"/>
      <c r="K142" s="49"/>
      <c r="L142" s="49"/>
      <c r="M142" s="269" t="n">
        <v>8.0871972316E8</v>
      </c>
      <c r="N142" s="270"/>
      <c r="O142" s="121"/>
      <c r="P142" s="65"/>
      <c r="Q142" s="65"/>
      <c r="R142" s="65"/>
      <c r="S142" s="65"/>
      <c r="T142" s="65"/>
      <c r="U142" s="65"/>
      <c r="V142" s="65"/>
      <c r="W142" s="65"/>
      <c r="X142" s="65"/>
      <c r="Y142" s="65"/>
      <c r="Z142" s="65"/>
      <c r="AA142" s="294"/>
      <c r="AB142" s="295"/>
      <c r="AC142" s="74"/>
    </row>
    <row r="143" spans="2:29" s="47" customFormat="1" ht="14.65" hidden="1" customHeight="1" outlineLevel="1">
      <c r="B143" s="92"/>
      <c r="C143" s="50"/>
      <c r="D143" s="50"/>
      <c r="E143" s="50"/>
      <c r="F143" s="56" t="s">
        <v>46</v>
      </c>
      <c r="G143" s="50"/>
      <c r="H143" s="50"/>
      <c r="I143" s="50"/>
      <c r="J143" s="49"/>
      <c r="K143" s="49"/>
      <c r="L143" s="49"/>
      <c r="M143" s="269" t="n">
        <v>0.0</v>
      </c>
      <c r="N143" s="270"/>
      <c r="O143" s="121"/>
      <c r="P143" s="65"/>
      <c r="Q143" s="65"/>
      <c r="R143" s="65"/>
      <c r="S143" s="65"/>
      <c r="T143" s="65"/>
      <c r="U143" s="65"/>
      <c r="V143" s="65"/>
      <c r="W143" s="65"/>
      <c r="X143" s="65"/>
      <c r="Y143" s="65"/>
      <c r="Z143" s="65"/>
      <c r="AA143" s="294"/>
      <c r="AB143" s="295"/>
      <c r="AC143" s="74"/>
    </row>
    <row r="144" spans="2:29" s="47" customFormat="1" ht="14.65" hidden="1" customHeight="1" outlineLevel="1">
      <c r="B144" s="92"/>
      <c r="C144" s="50"/>
      <c r="D144" s="50"/>
      <c r="E144" s="50" t="s">
        <v>53</v>
      </c>
      <c r="F144" s="56"/>
      <c r="G144" s="50"/>
      <c r="H144" s="50"/>
      <c r="I144" s="50"/>
      <c r="J144" s="49"/>
      <c r="K144" s="49"/>
      <c r="L144" s="49"/>
      <c r="M144" s="269" t="n">
        <v>0.0</v>
      </c>
      <c r="N144" s="270"/>
      <c r="O144" s="121"/>
      <c r="P144" s="65"/>
      <c r="Q144" s="65"/>
      <c r="R144" s="65"/>
      <c r="S144" s="65"/>
      <c r="T144" s="65"/>
      <c r="U144" s="65"/>
      <c r="V144" s="65"/>
      <c r="W144" s="65"/>
      <c r="X144" s="65"/>
      <c r="Y144" s="65"/>
      <c r="Z144" s="65"/>
      <c r="AA144" s="52"/>
      <c r="AB144" s="117"/>
      <c r="AC144" s="74"/>
    </row>
    <row r="145" spans="2:29" s="47" customFormat="1" ht="14.65" hidden="1" customHeight="1" outlineLevel="1">
      <c r="B145" s="92"/>
      <c r="C145" s="50"/>
      <c r="D145" s="50"/>
      <c r="E145" s="50" t="s">
        <v>34</v>
      </c>
      <c r="F145" s="50"/>
      <c r="G145" s="67"/>
      <c r="H145" s="50"/>
      <c r="I145" s="50"/>
      <c r="J145" s="49"/>
      <c r="K145" s="49"/>
      <c r="L145" s="49"/>
      <c r="M145" s="269" t="n">
        <v>1.617E7</v>
      </c>
      <c r="N145" s="270"/>
      <c r="O145" s="121"/>
      <c r="P145" s="65"/>
      <c r="Q145" s="65"/>
      <c r="R145" s="65"/>
      <c r="S145" s="65"/>
      <c r="T145" s="65"/>
      <c r="U145" s="65"/>
      <c r="V145" s="65"/>
      <c r="W145" s="65"/>
      <c r="X145" s="65"/>
      <c r="Y145" s="65"/>
      <c r="Z145" s="65"/>
      <c r="AA145" s="294"/>
      <c r="AB145" s="295"/>
      <c r="AC145" s="74"/>
    </row>
    <row r="146" spans="2:29" s="47" customFormat="1" ht="14.65" hidden="1" customHeight="1" outlineLevel="1">
      <c r="B146" s="92"/>
      <c r="C146" s="50"/>
      <c r="D146" s="50"/>
      <c r="E146" s="65" t="s">
        <v>148</v>
      </c>
      <c r="F146" s="50"/>
      <c r="G146" s="50"/>
      <c r="H146" s="50"/>
      <c r="I146" s="50"/>
      <c r="J146" s="49"/>
      <c r="K146" s="49"/>
      <c r="L146" s="49"/>
      <c r="M146" s="269" t="n">
        <v>0.0</v>
      </c>
      <c r="N146" s="270"/>
      <c r="O146" s="121"/>
      <c r="P146" s="292"/>
      <c r="Q146" s="292"/>
      <c r="R146" s="292"/>
      <c r="S146" s="292"/>
      <c r="T146" s="292"/>
      <c r="U146" s="292"/>
      <c r="V146" s="292"/>
      <c r="W146" s="292"/>
      <c r="X146" s="292"/>
      <c r="Y146" s="292"/>
      <c r="Z146" s="293"/>
      <c r="AA146" s="308"/>
      <c r="AB146" s="309"/>
      <c r="AC146" s="133"/>
    </row>
    <row r="147" spans="2:29" s="47" customFormat="1" ht="14.65" hidden="1" customHeight="1" outlineLevel="1" thickBot="1">
      <c r="B147" s="92"/>
      <c r="C147" s="50"/>
      <c r="D147" s="50" t="s">
        <v>257</v>
      </c>
      <c r="E147" s="56"/>
      <c r="F147" s="50"/>
      <c r="G147" s="50"/>
      <c r="H147" s="50"/>
      <c r="I147" s="50"/>
      <c r="J147" s="49"/>
      <c r="K147" s="49"/>
      <c r="L147" s="49"/>
      <c r="M147" s="278" t="n">
        <v>0.0</v>
      </c>
      <c r="N147" s="279"/>
      <c r="O147" s="121"/>
      <c r="P147" s="281" t="s">
        <v>54</v>
      </c>
      <c r="Q147" s="281"/>
      <c r="R147" s="281"/>
      <c r="S147" s="281"/>
      <c r="T147" s="281"/>
      <c r="U147" s="281"/>
      <c r="V147" s="281"/>
      <c r="W147" s="281"/>
      <c r="X147" s="281"/>
      <c r="Y147" s="281"/>
      <c r="Z147" s="282"/>
      <c r="AA147" s="304" t="n">
        <v>4.6364608859248E10</v>
      </c>
      <c r="AB147" s="305"/>
      <c r="AC147" s="121"/>
    </row>
    <row r="148" spans="2:29" s="47" customFormat="1" ht="14.65" hidden="1" customHeight="1" outlineLevel="1" thickBot="1">
      <c r="B148" s="125"/>
      <c r="C148" s="283" t="s">
        <v>55</v>
      </c>
      <c r="D148" s="283"/>
      <c r="E148" s="283"/>
      <c r="F148" s="283"/>
      <c r="G148" s="283"/>
      <c r="H148" s="283"/>
      <c r="I148" s="283"/>
      <c r="J148" s="283"/>
      <c r="K148" s="283"/>
      <c r="L148" s="283"/>
      <c r="M148" s="276" t="n">
        <v>5.1912393961081E10</v>
      </c>
      <c r="N148" s="277"/>
      <c r="O148" s="122"/>
      <c r="P148" s="274" t="s">
        <v>56</v>
      </c>
      <c r="Q148" s="274"/>
      <c r="R148" s="274"/>
      <c r="S148" s="274"/>
      <c r="T148" s="274"/>
      <c r="U148" s="274"/>
      <c r="V148" s="274"/>
      <c r="W148" s="274"/>
      <c r="X148" s="274"/>
      <c r="Y148" s="274"/>
      <c r="Z148" s="284"/>
      <c r="AA148" s="276" t="n">
        <v>5.1912393979996E10</v>
      </c>
      <c r="AB148" s="277"/>
      <c r="AC148" s="122"/>
    </row>
    <row r="149" spans="2:29" s="47" customFormat="1" ht="14.65" hidden="1" customHeight="1" outlineLevel="1"/>
    <row r="150" spans="2:29" s="47" customFormat="1" ht="14.65" customHeight="1" collapsed="1"/>
    <row r="151" spans="2:29" s="47" customFormat="1" ht="14.65" customHeight="1"/>
    <row r="152" spans="2:29" s="47" customFormat="1" ht="14.65" customHeight="1"/>
    <row r="153" spans="2:29" s="47" customFormat="1" ht="14.65" customHeight="1"/>
    <row r="154" spans="2:29" s="47" customFormat="1" ht="14.65" customHeight="1"/>
    <row r="155" spans="2:29" s="47" customFormat="1" ht="14.65" customHeight="1"/>
    <row r="156" spans="2:29" s="47" customFormat="1" ht="14.65" customHeight="1"/>
    <row r="157" spans="2:29" s="47" customFormat="1" ht="14.65" customHeight="1"/>
    <row r="158" spans="2:29" s="47" customFormat="1" ht="14.65" customHeight="1"/>
    <row r="159" spans="2:29" s="47" customFormat="1" ht="14.65" customHeight="1"/>
    <row r="160" spans="2:29" s="47" customFormat="1" ht="14.65" customHeight="1"/>
    <row r="161" s="47" customFormat="1" ht="14.65" customHeight="1"/>
    <row r="162" s="47" customFormat="1" ht="14.65" customHeight="1"/>
    <row r="163" s="47" customFormat="1" ht="14.65" customHeight="1"/>
    <row r="164" s="47" customFormat="1" ht="14.65" customHeight="1"/>
    <row r="165" s="47" customFormat="1" ht="14.65" customHeight="1"/>
    <row r="166" s="47" customFormat="1" ht="14.65" customHeight="1"/>
    <row r="167" s="47" customFormat="1" ht="14.65" customHeight="1"/>
    <row r="168" s="47" customFormat="1" ht="14.65" customHeight="1"/>
    <row r="169" s="47" customFormat="1" ht="14.65" customHeight="1"/>
    <row r="170" s="47" customFormat="1" ht="14.65" customHeight="1"/>
    <row r="171" s="47" customFormat="1" ht="14.65" customHeight="1"/>
    <row r="172" s="47" customFormat="1" ht="14.65" customHeight="1"/>
    <row r="173" s="47" customFormat="1" ht="14.65" customHeight="1"/>
    <row r="174" s="47" customFormat="1" ht="14.65" customHeight="1"/>
    <row r="175" s="47" customFormat="1" ht="14.65" customHeight="1"/>
    <row r="176" s="47" customFormat="1" ht="14.65" customHeight="1"/>
    <row r="177" spans="2:29" s="47" customFormat="1" ht="14.65" customHeight="1"/>
    <row r="178" spans="2:29" s="47" customFormat="1" ht="14.65" customHeight="1"/>
    <row r="179" spans="2:29" s="47" customFormat="1" ht="14.65" customHeight="1">
      <c r="B179" s="73"/>
    </row>
    <row r="180" spans="2:29" s="47" customFormat="1" ht="14.65" customHeight="1">
      <c r="B180" s="43"/>
    </row>
    <row r="181" spans="2:29" s="47" customFormat="1" ht="14.65" customHeight="1">
      <c r="B181" s="35"/>
      <c r="C181" s="73"/>
      <c r="D181" s="73"/>
      <c r="E181" s="73"/>
      <c r="F181" s="73"/>
      <c r="G181" s="73"/>
      <c r="H181" s="73"/>
      <c r="I181" s="73"/>
      <c r="J181" s="73"/>
      <c r="K181" s="73"/>
      <c r="L181" s="73"/>
      <c r="M181" s="73"/>
      <c r="N181" s="73"/>
      <c r="O181" s="73"/>
    </row>
    <row r="182" spans="2:29" s="47" customFormat="1" ht="14.65" customHeight="1">
      <c r="B182" s="35"/>
      <c r="C182" s="43"/>
      <c r="D182" s="43"/>
      <c r="E182" s="43"/>
      <c r="F182" s="43"/>
      <c r="G182" s="43"/>
      <c r="H182" s="43"/>
      <c r="I182" s="43"/>
      <c r="J182" s="43"/>
      <c r="K182" s="43"/>
      <c r="L182" s="43"/>
      <c r="M182" s="43"/>
      <c r="N182" s="43"/>
      <c r="O182" s="43"/>
      <c r="AA182" s="73"/>
      <c r="AB182" s="73"/>
      <c r="AC182" s="73"/>
    </row>
    <row r="183" spans="2:29" s="47" customFormat="1" ht="14.65" customHeight="1">
      <c r="C183" s="35"/>
      <c r="D183" s="35"/>
      <c r="E183" s="35"/>
      <c r="F183" s="35"/>
      <c r="G183" s="35"/>
      <c r="H183" s="35"/>
      <c r="I183" s="35"/>
      <c r="J183" s="35"/>
      <c r="K183" s="35"/>
      <c r="L183" s="35"/>
      <c r="M183" s="35"/>
      <c r="N183" s="35"/>
      <c r="O183" s="35"/>
      <c r="AA183" s="43"/>
      <c r="AB183" s="43"/>
      <c r="AC183" s="43"/>
    </row>
    <row r="184" spans="2:29" s="47" customFormat="1" ht="14.65" customHeight="1">
      <c r="C184" s="35"/>
      <c r="D184" s="35"/>
      <c r="E184" s="35"/>
      <c r="F184" s="35"/>
      <c r="G184" s="35"/>
      <c r="H184" s="35"/>
      <c r="I184" s="35"/>
      <c r="J184" s="35"/>
      <c r="K184" s="35"/>
      <c r="L184" s="35"/>
      <c r="M184" s="35"/>
      <c r="N184" s="35"/>
      <c r="O184" s="35"/>
      <c r="AA184" s="35"/>
      <c r="AB184" s="35"/>
      <c r="AC184" s="35"/>
    </row>
    <row r="185" spans="2:29" s="73" customFormat="1" ht="14.65" customHeight="1">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35"/>
      <c r="AB185" s="35"/>
      <c r="AC185" s="35"/>
    </row>
    <row r="186" spans="2:29" s="43" customFormat="1" ht="14.65" customHeight="1">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2:29" ht="14.65" customHeight="1">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2:29" ht="14.65" customHeight="1">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2:29" s="47" customFormat="1" ht="14.65" customHeight="1"/>
    <row r="190" spans="2:29" s="47" customFormat="1" ht="14.65" customHeight="1"/>
    <row r="191" spans="2:29" s="47" customFormat="1" ht="14.65" customHeight="1"/>
    <row r="192" spans="2:29" s="47" customFormat="1" ht="14.65" customHeight="1"/>
    <row r="193" spans="16:26" s="47" customFormat="1" ht="14.65" customHeight="1"/>
    <row r="194" spans="16:26" s="47" customFormat="1" ht="14.65" customHeight="1"/>
    <row r="195" spans="16:26" s="47" customFormat="1" ht="14.65" customHeight="1"/>
    <row r="196" spans="16:26" s="47" customFormat="1" ht="14.65" customHeight="1"/>
    <row r="197" spans="16:26" s="47" customFormat="1" ht="14.65" customHeight="1">
      <c r="P197" s="73"/>
      <c r="Q197" s="73"/>
      <c r="R197" s="73"/>
      <c r="S197" s="73"/>
      <c r="T197" s="73"/>
      <c r="U197" s="73"/>
      <c r="V197" s="73"/>
      <c r="W197" s="73"/>
      <c r="X197" s="73"/>
      <c r="Y197" s="73"/>
      <c r="Z197" s="73"/>
    </row>
    <row r="198" spans="16:26" s="47" customFormat="1" ht="14.65" customHeight="1">
      <c r="P198" s="43"/>
      <c r="Q198" s="43"/>
      <c r="R198" s="43"/>
      <c r="S198" s="43"/>
      <c r="T198" s="43"/>
      <c r="U198" s="43"/>
      <c r="V198" s="43"/>
      <c r="W198" s="43"/>
      <c r="X198" s="43"/>
      <c r="Y198" s="43"/>
      <c r="Z198" s="43"/>
    </row>
    <row r="199" spans="16:26" s="47" customFormat="1" ht="14.65" customHeight="1">
      <c r="P199" s="35"/>
      <c r="Q199" s="35"/>
      <c r="R199" s="35"/>
      <c r="S199" s="35"/>
      <c r="T199" s="35"/>
      <c r="U199" s="35"/>
      <c r="V199" s="35"/>
      <c r="W199" s="35"/>
      <c r="X199" s="35"/>
      <c r="Y199" s="35"/>
      <c r="Z199" s="35"/>
    </row>
    <row r="200" spans="16:26" s="47" customFormat="1" ht="14.65" customHeight="1">
      <c r="P200" s="35"/>
      <c r="Q200" s="35"/>
      <c r="R200" s="35"/>
      <c r="S200" s="35"/>
      <c r="T200" s="35"/>
      <c r="U200" s="35"/>
      <c r="V200" s="35"/>
      <c r="W200" s="35"/>
      <c r="X200" s="35"/>
      <c r="Y200" s="35"/>
      <c r="Z200" s="35"/>
    </row>
    <row r="201" spans="16:26" s="47" customFormat="1" ht="14.65" customHeight="1"/>
    <row r="202" spans="16:26" s="47" customFormat="1" ht="14.65" customHeight="1"/>
    <row r="203" spans="16:26" s="47" customFormat="1" ht="14.65" customHeight="1"/>
    <row r="204" spans="16:26" s="47" customFormat="1" ht="14.65" customHeight="1"/>
    <row r="205" spans="16:26" s="47" customFormat="1" ht="14.65" customHeight="1"/>
    <row r="206" spans="16:26" s="47" customFormat="1" ht="14.65" customHeight="1"/>
    <row r="207" spans="16:26" s="47" customFormat="1" ht="14.65" customHeight="1"/>
    <row r="208" spans="16:26" s="47" customFormat="1" ht="14.65" customHeight="1"/>
    <row r="209" s="47" customFormat="1" ht="14.65" customHeight="1"/>
    <row r="210" s="47" customFormat="1" ht="14.65" customHeight="1"/>
    <row r="211" s="47" customFormat="1" ht="14.65" customHeight="1"/>
    <row r="212" s="47" customFormat="1" ht="14.65" customHeight="1"/>
    <row r="213" s="47" customFormat="1" ht="14.65" customHeight="1"/>
    <row r="214" s="47" customFormat="1" ht="14.65" customHeight="1"/>
    <row r="215" s="47" customFormat="1" ht="14.65" customHeight="1"/>
    <row r="216" s="47" customFormat="1" ht="14.65" customHeight="1"/>
    <row r="217" s="47" customFormat="1" ht="14.65" customHeight="1"/>
    <row r="218" s="47" customFormat="1" ht="14.65" customHeight="1"/>
    <row r="219" s="47" customFormat="1" ht="14.65" customHeight="1"/>
    <row r="220" s="47" customFormat="1" ht="14.65" customHeight="1"/>
    <row r="221" s="47" customFormat="1" ht="14.65" customHeight="1"/>
    <row r="222" s="47" customFormat="1" ht="14.65" customHeight="1"/>
    <row r="223" s="47" customFormat="1" ht="14.65" customHeight="1"/>
    <row r="224" s="47" customFormat="1" ht="14.65" customHeight="1"/>
    <row r="225" spans="2:2" s="47" customFormat="1" ht="14.65" customHeight="1"/>
    <row r="226" spans="2:2" s="47" customFormat="1" ht="14.65" customHeight="1"/>
    <row r="227" spans="2:2" s="47" customFormat="1" ht="14.65" customHeight="1"/>
    <row r="228" spans="2:2" s="47" customFormat="1" ht="14.65" customHeight="1"/>
    <row r="229" spans="2:2" s="47" customFormat="1" ht="14.65" customHeight="1"/>
    <row r="230" spans="2:2" s="47" customFormat="1" ht="14.65" customHeight="1"/>
    <row r="231" spans="2:2" s="47" customFormat="1" ht="14.65" customHeight="1"/>
    <row r="232" spans="2:2" s="47" customFormat="1" ht="14.65" customHeight="1"/>
    <row r="233" spans="2:2" s="47" customFormat="1" ht="14.65" customHeight="1"/>
    <row r="234" spans="2:2" s="47" customFormat="1" ht="14.65" customHeight="1"/>
    <row r="235" spans="2:2" s="47" customFormat="1" ht="14.65" customHeight="1"/>
    <row r="236" spans="2:2" s="47" customFormat="1" ht="14.65" customHeight="1"/>
    <row r="237" spans="2:2" s="47" customFormat="1" ht="14.65" customHeight="1"/>
    <row r="238" spans="2:2" s="47" customFormat="1" ht="14.65" customHeight="1"/>
    <row r="239" spans="2:2" s="47" customFormat="1" ht="14.65" customHeight="1">
      <c r="B239" s="41"/>
    </row>
    <row r="240" spans="2:2" s="47" customFormat="1" ht="14.65" customHeight="1">
      <c r="B240" s="35"/>
    </row>
    <row r="241" spans="2:29" s="47" customFormat="1" ht="14.65" customHeight="1">
      <c r="B241" s="40"/>
      <c r="C241" s="41"/>
      <c r="D241" s="41"/>
      <c r="E241" s="41"/>
      <c r="F241" s="41"/>
      <c r="G241" s="41"/>
      <c r="H241" s="41"/>
      <c r="I241" s="41"/>
      <c r="J241" s="41"/>
      <c r="K241" s="41"/>
      <c r="L241" s="41"/>
      <c r="M241" s="41"/>
      <c r="N241" s="41"/>
      <c r="O241" s="41"/>
    </row>
    <row r="242" spans="2:29" s="47" customFormat="1" ht="14.65" customHeight="1">
      <c r="B242" s="40"/>
      <c r="C242" s="35"/>
      <c r="D242" s="35"/>
      <c r="E242" s="35"/>
      <c r="F242" s="35"/>
      <c r="G242" s="35"/>
      <c r="H242" s="35"/>
      <c r="I242" s="35"/>
      <c r="J242" s="35"/>
      <c r="K242" s="35"/>
      <c r="L242" s="35"/>
      <c r="M242" s="35"/>
      <c r="N242" s="35"/>
      <c r="O242" s="35"/>
      <c r="AA242" s="41"/>
      <c r="AB242" s="41"/>
      <c r="AC242" s="41"/>
    </row>
    <row r="243" spans="2:29" s="47" customFormat="1" ht="14.65" customHeight="1">
      <c r="B243" s="40"/>
      <c r="C243" s="40"/>
      <c r="D243" s="40"/>
      <c r="E243" s="40"/>
      <c r="F243" s="40"/>
      <c r="G243" s="40"/>
      <c r="H243" s="40"/>
      <c r="I243" s="40"/>
      <c r="J243" s="40"/>
      <c r="K243" s="40"/>
      <c r="L243" s="40"/>
      <c r="M243" s="40"/>
      <c r="N243" s="40"/>
      <c r="O243" s="40"/>
      <c r="AA243" s="35"/>
      <c r="AB243" s="35"/>
      <c r="AC243" s="35"/>
    </row>
    <row r="244" spans="2:29" s="47" customFormat="1" ht="14.65" customHeight="1">
      <c r="B244" s="40"/>
      <c r="C244" s="40"/>
      <c r="D244" s="40"/>
      <c r="E244" s="40"/>
      <c r="F244" s="40"/>
      <c r="G244" s="40"/>
      <c r="H244" s="40"/>
      <c r="I244" s="40"/>
      <c r="J244" s="40"/>
      <c r="K244" s="40"/>
      <c r="L244" s="40"/>
      <c r="M244" s="40"/>
      <c r="N244" s="40"/>
      <c r="O244" s="40"/>
      <c r="AA244" s="40"/>
      <c r="AB244" s="40"/>
      <c r="AC244" s="40"/>
    </row>
    <row r="245" spans="2:29" s="41" customFormat="1" ht="14.65" customHeight="1">
      <c r="B245" s="40"/>
      <c r="C245" s="40"/>
      <c r="D245" s="40"/>
      <c r="E245" s="40"/>
      <c r="F245" s="40"/>
      <c r="G245" s="40"/>
      <c r="H245" s="40"/>
      <c r="I245" s="40"/>
      <c r="J245" s="40"/>
      <c r="K245" s="40"/>
      <c r="L245" s="40"/>
      <c r="M245" s="40"/>
      <c r="N245" s="40"/>
      <c r="O245" s="40"/>
      <c r="P245" s="47"/>
      <c r="Q245" s="47"/>
      <c r="R245" s="47"/>
      <c r="S245" s="47"/>
      <c r="T245" s="47"/>
      <c r="U245" s="47"/>
      <c r="V245" s="47"/>
      <c r="W245" s="47"/>
      <c r="X245" s="47"/>
      <c r="Y245" s="47"/>
      <c r="Z245" s="47"/>
      <c r="AA245" s="40"/>
      <c r="AB245" s="40"/>
      <c r="AC245" s="40"/>
    </row>
    <row r="246" spans="2:29" ht="14.65" customHeight="1">
      <c r="B246" s="40"/>
      <c r="C246" s="40"/>
      <c r="D246" s="40"/>
      <c r="E246" s="40"/>
      <c r="F246" s="40"/>
      <c r="G246" s="40"/>
      <c r="H246" s="40"/>
      <c r="I246" s="40"/>
      <c r="J246" s="40"/>
      <c r="K246" s="40"/>
      <c r="L246" s="40"/>
      <c r="M246" s="40"/>
      <c r="N246" s="40"/>
      <c r="O246" s="40"/>
      <c r="P246" s="47"/>
      <c r="Q246" s="47"/>
      <c r="R246" s="47"/>
      <c r="S246" s="47"/>
      <c r="T246" s="47"/>
      <c r="U246" s="47"/>
      <c r="V246" s="47"/>
      <c r="W246" s="47"/>
      <c r="X246" s="47"/>
      <c r="Y246" s="47"/>
      <c r="Z246" s="47"/>
      <c r="AA246" s="40"/>
      <c r="AB246" s="40"/>
      <c r="AC246" s="40"/>
    </row>
    <row r="247" spans="2:29" s="40" customFormat="1" ht="14.65" customHeight="1">
      <c r="B247" s="47"/>
      <c r="P247" s="47"/>
      <c r="Q247" s="47"/>
      <c r="R247" s="47"/>
      <c r="S247" s="47"/>
      <c r="T247" s="47"/>
      <c r="U247" s="47"/>
      <c r="V247" s="47"/>
      <c r="W247" s="47"/>
      <c r="X247" s="47"/>
      <c r="Y247" s="47"/>
      <c r="Z247" s="47"/>
    </row>
    <row r="248" spans="2:29" s="40" customFormat="1" ht="14.65" customHeight="1">
      <c r="B248" s="47"/>
      <c r="P248" s="47"/>
      <c r="Q248" s="47"/>
      <c r="R248" s="47"/>
      <c r="S248" s="47"/>
      <c r="T248" s="47"/>
      <c r="U248" s="47"/>
      <c r="V248" s="47"/>
      <c r="W248" s="47"/>
      <c r="X248" s="47"/>
      <c r="Y248" s="47"/>
      <c r="Z248" s="47"/>
    </row>
    <row r="249" spans="2:29" s="40" customFormat="1" ht="14.65" customHeight="1">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2:29" s="40" customFormat="1" ht="14.65" customHeight="1">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s="40" customFormat="1" ht="14.65" customHeight="1">
      <c r="P251" s="47"/>
      <c r="Q251" s="47"/>
      <c r="R251" s="47"/>
      <c r="S251" s="47"/>
      <c r="T251" s="47"/>
      <c r="U251" s="47"/>
      <c r="V251" s="47"/>
      <c r="W251" s="47"/>
      <c r="X251" s="47"/>
      <c r="Y251" s="47"/>
      <c r="Z251" s="47"/>
      <c r="AA251" s="47"/>
      <c r="AB251" s="47"/>
      <c r="AC251" s="47"/>
    </row>
    <row r="252" spans="2:29" s="40" customFormat="1" ht="14.65" customHeight="1">
      <c r="B252" s="47"/>
      <c r="P252" s="47"/>
      <c r="Q252" s="47"/>
      <c r="R252" s="47"/>
      <c r="S252" s="47"/>
      <c r="T252" s="47"/>
      <c r="U252" s="47"/>
      <c r="V252" s="47"/>
      <c r="W252" s="47"/>
      <c r="X252" s="47"/>
      <c r="Y252" s="47"/>
      <c r="Z252" s="47"/>
    </row>
    <row r="253" spans="2:29" s="47" customFormat="1" ht="14.65" customHeight="1">
      <c r="C253" s="40"/>
      <c r="D253" s="40"/>
      <c r="E253" s="40"/>
      <c r="F253" s="40"/>
      <c r="G253" s="40"/>
      <c r="H253" s="40"/>
      <c r="I253" s="40"/>
      <c r="J253" s="40"/>
      <c r="K253" s="40"/>
      <c r="L253" s="40"/>
      <c r="M253" s="40"/>
      <c r="N253" s="40"/>
      <c r="O253" s="40"/>
      <c r="AA253" s="40"/>
      <c r="AB253" s="40"/>
      <c r="AC253" s="40"/>
    </row>
    <row r="254" spans="2:29" s="47" customFormat="1" ht="14.65" customHeight="1">
      <c r="AA254" s="40"/>
      <c r="AB254" s="40"/>
      <c r="AC254" s="40"/>
    </row>
    <row r="255" spans="2:29" s="40" customFormat="1" ht="14.65" customHeight="1">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s="40" customFormat="1" ht="14.65" customHeight="1">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s="40" customFormat="1" ht="14.65" customHeight="1">
      <c r="B257" s="47"/>
      <c r="C257" s="47"/>
      <c r="D257" s="47"/>
      <c r="E257" s="47"/>
      <c r="F257" s="47"/>
      <c r="G257" s="47"/>
      <c r="H257" s="47"/>
      <c r="I257" s="47"/>
      <c r="J257" s="47"/>
      <c r="K257" s="47"/>
      <c r="L257" s="47"/>
      <c r="M257" s="47"/>
      <c r="N257" s="47"/>
      <c r="O257" s="47"/>
      <c r="P257" s="41"/>
      <c r="Q257" s="41"/>
      <c r="R257" s="41"/>
      <c r="S257" s="41"/>
      <c r="T257" s="41"/>
      <c r="U257" s="41"/>
      <c r="V257" s="41"/>
      <c r="W257" s="41"/>
      <c r="X257" s="41"/>
      <c r="Y257" s="41"/>
      <c r="Z257" s="41"/>
      <c r="AA257" s="47"/>
      <c r="AB257" s="47"/>
      <c r="AC257" s="47"/>
    </row>
    <row r="258" spans="2:29" s="47" customFormat="1" ht="14.65" customHeight="1">
      <c r="P258" s="35"/>
      <c r="Q258" s="35"/>
      <c r="R258" s="35"/>
      <c r="S258" s="35"/>
      <c r="T258" s="35"/>
      <c r="U258" s="35"/>
      <c r="V258" s="35"/>
      <c r="W258" s="35"/>
      <c r="X258" s="35"/>
      <c r="Y258" s="35"/>
      <c r="Z258" s="35"/>
    </row>
    <row r="259" spans="2:29" s="47" customFormat="1" ht="14.65" customHeight="1">
      <c r="P259" s="40"/>
      <c r="Q259" s="40"/>
      <c r="R259" s="40"/>
      <c r="S259" s="40"/>
      <c r="T259" s="40"/>
      <c r="U259" s="40"/>
      <c r="V259" s="40"/>
      <c r="W259" s="40"/>
      <c r="X259" s="40"/>
      <c r="Y259" s="40"/>
      <c r="Z259" s="40"/>
    </row>
    <row r="260" spans="2:29" s="47" customFormat="1" ht="14.65" customHeight="1">
      <c r="P260" s="40"/>
      <c r="Q260" s="40"/>
      <c r="R260" s="40"/>
      <c r="S260" s="40"/>
      <c r="T260" s="40"/>
      <c r="U260" s="40"/>
      <c r="V260" s="40"/>
      <c r="W260" s="40"/>
      <c r="X260" s="40"/>
      <c r="Y260" s="40"/>
      <c r="Z260" s="40"/>
    </row>
    <row r="261" spans="2:29" s="47" customFormat="1" ht="14.65" customHeight="1">
      <c r="P261" s="40"/>
      <c r="Q261" s="40"/>
      <c r="R261" s="40"/>
      <c r="S261" s="40"/>
      <c r="T261" s="40"/>
      <c r="U261" s="40"/>
      <c r="V261" s="40"/>
      <c r="W261" s="40"/>
      <c r="X261" s="40"/>
      <c r="Y261" s="40"/>
      <c r="Z261" s="40"/>
    </row>
    <row r="262" spans="2:29" s="47" customFormat="1" ht="14.65" customHeight="1">
      <c r="P262" s="40"/>
      <c r="Q262" s="40"/>
      <c r="R262" s="40"/>
      <c r="S262" s="40"/>
      <c r="T262" s="40"/>
      <c r="U262" s="40"/>
      <c r="V262" s="40"/>
      <c r="W262" s="40"/>
      <c r="X262" s="40"/>
      <c r="Y262" s="40"/>
      <c r="Z262" s="40"/>
    </row>
    <row r="263" spans="2:29" s="47" customFormat="1" ht="14.65" customHeight="1">
      <c r="P263" s="40"/>
      <c r="Q263" s="40"/>
      <c r="R263" s="40"/>
      <c r="S263" s="40"/>
      <c r="T263" s="40"/>
      <c r="U263" s="40"/>
      <c r="V263" s="40"/>
      <c r="W263" s="40"/>
      <c r="X263" s="40"/>
      <c r="Y263" s="40"/>
      <c r="Z263" s="40"/>
    </row>
    <row r="264" spans="2:29" s="47" customFormat="1" ht="14.65" customHeight="1">
      <c r="P264" s="40"/>
      <c r="Q264" s="40"/>
      <c r="R264" s="40"/>
      <c r="S264" s="40"/>
      <c r="T264" s="40"/>
      <c r="U264" s="40"/>
      <c r="V264" s="40"/>
      <c r="W264" s="40"/>
      <c r="X264" s="40"/>
      <c r="Y264" s="40"/>
      <c r="Z264" s="40"/>
    </row>
    <row r="265" spans="2:29" s="47" customFormat="1" ht="14.65" customHeight="1"/>
    <row r="266" spans="2:29" s="47" customFormat="1" ht="14.65" customHeight="1"/>
    <row r="267" spans="2:29" s="47" customFormat="1" ht="14.65" customHeight="1">
      <c r="P267" s="40"/>
      <c r="Q267" s="40"/>
      <c r="R267" s="40"/>
      <c r="S267" s="40"/>
      <c r="T267" s="40"/>
      <c r="U267" s="40"/>
      <c r="V267" s="40"/>
      <c r="W267" s="40"/>
      <c r="X267" s="40"/>
      <c r="Y267" s="40"/>
      <c r="Z267" s="40"/>
    </row>
    <row r="268" spans="2:29" s="47" customFormat="1" ht="14.65" customHeight="1">
      <c r="P268" s="40"/>
      <c r="Q268" s="40"/>
      <c r="R268" s="40"/>
      <c r="S268" s="40"/>
      <c r="T268" s="40"/>
      <c r="U268" s="40"/>
      <c r="V268" s="40"/>
      <c r="W268" s="40"/>
      <c r="X268" s="40"/>
      <c r="Y268" s="40"/>
      <c r="Z268" s="40"/>
    </row>
    <row r="269" spans="2:29" s="47" customFormat="1" ht="14.65" customHeight="1">
      <c r="P269" s="40"/>
      <c r="Q269" s="40"/>
      <c r="R269" s="40"/>
      <c r="S269" s="40"/>
      <c r="T269" s="40"/>
      <c r="U269" s="40"/>
      <c r="V269" s="40"/>
      <c r="W269" s="40"/>
      <c r="X269" s="40"/>
      <c r="Y269" s="40"/>
      <c r="Z269" s="40"/>
    </row>
    <row r="270" spans="2:29" s="47" customFormat="1" ht="14.65" customHeight="1"/>
    <row r="271" spans="2:29" s="47" customFormat="1" ht="14.65" customHeight="1"/>
    <row r="272" spans="2:29" s="47" customFormat="1" ht="14.65" customHeight="1"/>
    <row r="273" spans="2:29" s="47" customFormat="1" ht="14.65" customHeight="1"/>
    <row r="274" spans="2:29" s="47" customFormat="1" ht="14.65" customHeight="1"/>
    <row r="275" spans="2:29" s="47" customFormat="1" ht="14.65" customHeight="1"/>
    <row r="276" spans="2:29" s="47" customFormat="1" ht="14.65" customHeight="1"/>
    <row r="277" spans="2:29" s="47" customFormat="1" ht="14.65" customHeight="1"/>
    <row r="278" spans="2:29" s="47" customFormat="1" ht="14.65" customHeight="1"/>
    <row r="279" spans="2:29" s="47" customFormat="1" ht="14.65" customHeight="1"/>
    <row r="280" spans="2:29" s="47" customFormat="1" ht="14.65" customHeight="1"/>
    <row r="281" spans="2:29" s="47" customFormat="1" ht="14.65" customHeight="1">
      <c r="B281" s="35"/>
    </row>
    <row r="282" spans="2:29" s="47" customFormat="1" ht="14.65" customHeight="1">
      <c r="B282" s="35"/>
    </row>
    <row r="283" spans="2:29" s="47" customFormat="1" ht="14.65" customHeight="1">
      <c r="B283" s="35"/>
      <c r="C283" s="35"/>
      <c r="D283" s="35"/>
      <c r="E283" s="35"/>
      <c r="F283" s="35"/>
      <c r="G283" s="35"/>
      <c r="H283" s="35"/>
      <c r="I283" s="35"/>
      <c r="J283" s="35"/>
      <c r="K283" s="35"/>
      <c r="L283" s="35"/>
      <c r="M283" s="35"/>
      <c r="N283" s="35"/>
      <c r="O283" s="35"/>
    </row>
    <row r="284" spans="2:29" s="47" customFormat="1" ht="14.65" customHeight="1">
      <c r="B284" s="35"/>
      <c r="C284" s="35"/>
      <c r="D284" s="35"/>
      <c r="E284" s="35"/>
      <c r="F284" s="35"/>
      <c r="G284" s="35"/>
      <c r="H284" s="35"/>
      <c r="I284" s="35"/>
      <c r="J284" s="35"/>
      <c r="K284" s="35"/>
      <c r="L284" s="35"/>
      <c r="M284" s="35"/>
      <c r="N284" s="35"/>
      <c r="O284" s="35"/>
      <c r="AA284" s="35"/>
      <c r="AB284" s="35"/>
      <c r="AC284" s="35"/>
    </row>
    <row r="285" spans="2:29" s="47" customFormat="1" ht="14.65" customHeight="1">
      <c r="B285" s="35"/>
      <c r="C285" s="35"/>
      <c r="D285" s="35"/>
      <c r="E285" s="35"/>
      <c r="F285" s="35"/>
      <c r="G285" s="35"/>
      <c r="H285" s="35"/>
      <c r="I285" s="35"/>
      <c r="J285" s="35"/>
      <c r="K285" s="35"/>
      <c r="L285" s="35"/>
      <c r="M285" s="35"/>
      <c r="N285" s="35"/>
      <c r="O285" s="35"/>
      <c r="AA285" s="35"/>
      <c r="AB285" s="35"/>
      <c r="AC285" s="35"/>
    </row>
    <row r="286" spans="2:29" s="47" customFormat="1" ht="14.65" customHeight="1">
      <c r="B286" s="35"/>
      <c r="C286" s="35"/>
      <c r="D286" s="35"/>
      <c r="E286" s="35"/>
      <c r="F286" s="35"/>
      <c r="G286" s="35"/>
      <c r="H286" s="35"/>
      <c r="I286" s="35"/>
      <c r="J286" s="35"/>
      <c r="K286" s="35"/>
      <c r="L286" s="35"/>
      <c r="M286" s="35"/>
      <c r="N286" s="35"/>
      <c r="O286" s="35"/>
      <c r="AA286" s="35"/>
      <c r="AB286" s="35"/>
      <c r="AC286" s="35"/>
    </row>
    <row r="287" spans="2:29" ht="14.65" customHeight="1">
      <c r="P287" s="47"/>
      <c r="Q287" s="47"/>
      <c r="R287" s="47"/>
      <c r="S287" s="47"/>
      <c r="T287" s="47"/>
      <c r="U287" s="47"/>
      <c r="V287" s="47"/>
      <c r="W287" s="47"/>
      <c r="X287" s="47"/>
      <c r="Y287" s="47"/>
      <c r="Z287" s="47"/>
    </row>
    <row r="288" spans="2:29" ht="14.65" customHeight="1">
      <c r="P288" s="47"/>
      <c r="Q288" s="47"/>
      <c r="R288" s="47"/>
      <c r="S288" s="47"/>
      <c r="T288" s="47"/>
      <c r="U288" s="47"/>
      <c r="V288" s="47"/>
      <c r="W288" s="47"/>
      <c r="X288" s="47"/>
      <c r="Y288" s="47"/>
      <c r="Z288" s="47"/>
    </row>
    <row r="289" spans="16:26" ht="18" customHeight="1">
      <c r="P289" s="47"/>
      <c r="Q289" s="47"/>
      <c r="R289" s="47"/>
      <c r="S289" s="47"/>
      <c r="T289" s="47"/>
      <c r="U289" s="47"/>
      <c r="V289" s="47"/>
      <c r="W289" s="47"/>
      <c r="X289" s="47"/>
      <c r="Y289" s="47"/>
      <c r="Z289" s="47"/>
    </row>
    <row r="290" spans="16:26" ht="18" customHeight="1">
      <c r="P290" s="47"/>
      <c r="Q290" s="47"/>
      <c r="R290" s="47"/>
      <c r="S290" s="47"/>
      <c r="T290" s="47"/>
      <c r="U290" s="47"/>
      <c r="V290" s="47"/>
      <c r="W290" s="47"/>
      <c r="X290" s="47"/>
      <c r="Y290" s="47"/>
      <c r="Z290" s="47"/>
    </row>
    <row r="291" spans="16:26" ht="18" customHeight="1">
      <c r="P291" s="47"/>
      <c r="Q291" s="47"/>
      <c r="R291" s="47"/>
      <c r="S291" s="47"/>
      <c r="T291" s="47"/>
      <c r="U291" s="47"/>
      <c r="V291" s="47"/>
      <c r="W291" s="47"/>
      <c r="X291" s="47"/>
      <c r="Y291" s="47"/>
      <c r="Z291" s="47"/>
    </row>
    <row r="292" spans="16:26" ht="18" customHeight="1">
      <c r="P292" s="47"/>
      <c r="Q292" s="47"/>
      <c r="R292" s="47"/>
      <c r="S292" s="47"/>
      <c r="T292" s="47"/>
      <c r="U292" s="47"/>
      <c r="V292" s="47"/>
      <c r="W292" s="47"/>
      <c r="X292" s="47"/>
      <c r="Y292" s="47"/>
      <c r="Z292" s="47"/>
    </row>
    <row r="293" spans="16:26" ht="18" customHeight="1">
      <c r="P293" s="47"/>
      <c r="Q293" s="47"/>
      <c r="R293" s="47"/>
      <c r="S293" s="47"/>
      <c r="T293" s="47"/>
      <c r="U293" s="47"/>
      <c r="V293" s="47"/>
      <c r="W293" s="47"/>
      <c r="X293" s="47"/>
      <c r="Y293" s="47"/>
      <c r="Z293" s="47"/>
    </row>
    <row r="294" spans="16:26" ht="18" customHeight="1">
      <c r="P294" s="47"/>
      <c r="Q294" s="47"/>
      <c r="R294" s="47"/>
      <c r="S294" s="47"/>
      <c r="T294" s="47"/>
      <c r="U294" s="47"/>
      <c r="V294" s="47"/>
      <c r="W294" s="47"/>
      <c r="X294" s="47"/>
      <c r="Y294" s="47"/>
      <c r="Z294" s="47"/>
    </row>
    <row r="295" spans="16:26" ht="18" customHeight="1">
      <c r="P295" s="47"/>
      <c r="Q295" s="47"/>
      <c r="R295" s="47"/>
      <c r="S295" s="47"/>
      <c r="T295" s="47"/>
      <c r="U295" s="47"/>
      <c r="V295" s="47"/>
      <c r="W295" s="47"/>
      <c r="X295" s="47"/>
      <c r="Y295" s="47"/>
      <c r="Z295" s="47"/>
    </row>
    <row r="296" spans="16:26" ht="18" customHeight="1">
      <c r="P296" s="47"/>
      <c r="Q296" s="47"/>
      <c r="R296" s="47"/>
      <c r="S296" s="47"/>
      <c r="T296" s="47"/>
      <c r="U296" s="47"/>
      <c r="V296" s="47"/>
      <c r="W296" s="47"/>
      <c r="X296" s="47"/>
      <c r="Y296" s="47"/>
      <c r="Z296" s="47"/>
    </row>
    <row r="297" spans="16:26" ht="18" customHeight="1">
      <c r="P297" s="47"/>
      <c r="Q297" s="47"/>
      <c r="R297" s="47"/>
      <c r="S297" s="47"/>
      <c r="T297" s="47"/>
      <c r="U297" s="47"/>
      <c r="V297" s="47"/>
      <c r="W297" s="47"/>
      <c r="X297" s="47"/>
      <c r="Y297" s="47"/>
      <c r="Z297" s="47"/>
    </row>
    <row r="298" spans="16:26" ht="18" customHeight="1">
      <c r="P298" s="47"/>
      <c r="Q298" s="47"/>
      <c r="R298" s="47"/>
      <c r="S298" s="47"/>
      <c r="T298" s="47"/>
      <c r="U298" s="47"/>
      <c r="V298" s="47"/>
      <c r="W298" s="47"/>
      <c r="X298" s="47"/>
      <c r="Y298" s="47"/>
      <c r="Z298" s="47"/>
    </row>
  </sheetData>
  <mergeCells count="264">
    <mergeCell ref="C148:L148"/>
    <mergeCell ref="P148:Z148"/>
    <mergeCell ref="AA148:AB148"/>
    <mergeCell ref="M147:N147"/>
    <mergeCell ref="M148:N148"/>
    <mergeCell ref="AA132:AB132"/>
    <mergeCell ref="M129:N129"/>
    <mergeCell ref="M54:N54"/>
    <mergeCell ref="M89:N89"/>
    <mergeCell ref="M92:N92"/>
    <mergeCell ref="M91:N91"/>
    <mergeCell ref="AA90:AB90"/>
    <mergeCell ref="AA92:AB92"/>
    <mergeCell ref="AA91:AB91"/>
    <mergeCell ref="AA89:AB89"/>
    <mergeCell ref="AA100:AB100"/>
    <mergeCell ref="P97:Z97"/>
    <mergeCell ref="AA97:AB97"/>
    <mergeCell ref="AA99:AB99"/>
    <mergeCell ref="P147:Z147"/>
    <mergeCell ref="AA147:AB147"/>
    <mergeCell ref="AA142:AB142"/>
    <mergeCell ref="M143:N143"/>
    <mergeCell ref="AA143:AB143"/>
    <mergeCell ref="AA94:AB94"/>
    <mergeCell ref="AA95:AB95"/>
    <mergeCell ref="AA96:AB96"/>
    <mergeCell ref="AA98:AB98"/>
    <mergeCell ref="AA125:AB125"/>
    <mergeCell ref="AA145:AB145"/>
    <mergeCell ref="AA126:AB126"/>
    <mergeCell ref="AA127:AB127"/>
    <mergeCell ref="M146:N146"/>
    <mergeCell ref="P146:Z146"/>
    <mergeCell ref="AA146:AB146"/>
    <mergeCell ref="AA128:AB128"/>
    <mergeCell ref="M137:N137"/>
    <mergeCell ref="AA130:AB130"/>
    <mergeCell ref="AA133:AB133"/>
    <mergeCell ref="M141:N141"/>
    <mergeCell ref="AA141:AB141"/>
    <mergeCell ref="M132:N132"/>
    <mergeCell ref="M133:N133"/>
    <mergeCell ref="M134:N134"/>
    <mergeCell ref="M140:N140"/>
    <mergeCell ref="AA117:AB117"/>
    <mergeCell ref="AA112:AB112"/>
    <mergeCell ref="AA111:AB111"/>
    <mergeCell ref="AA123:AB123"/>
    <mergeCell ref="AA113:AB113"/>
    <mergeCell ref="AA114:AB114"/>
    <mergeCell ref="AA115:AB115"/>
    <mergeCell ref="AA116:AB116"/>
    <mergeCell ref="M111:N111"/>
    <mergeCell ref="M112:N112"/>
    <mergeCell ref="M119:N119"/>
    <mergeCell ref="M116:N116"/>
    <mergeCell ref="M115:N115"/>
    <mergeCell ref="M114:N114"/>
    <mergeCell ref="M113:N113"/>
    <mergeCell ref="M120:N120"/>
    <mergeCell ref="M117:N117"/>
    <mergeCell ref="M118:N118"/>
    <mergeCell ref="AA49:AB49"/>
    <mergeCell ref="AA50:AB50"/>
    <mergeCell ref="AA51:AB51"/>
    <mergeCell ref="M51:N51"/>
    <mergeCell ref="AA62:AB62"/>
    <mergeCell ref="AA56:AB56"/>
    <mergeCell ref="AA58:AB58"/>
    <mergeCell ref="M61:N61"/>
    <mergeCell ref="M58:N58"/>
    <mergeCell ref="M57:N57"/>
    <mergeCell ref="M59:N59"/>
    <mergeCell ref="AA59:AB59"/>
    <mergeCell ref="M60:N60"/>
    <mergeCell ref="AA60:AB60"/>
    <mergeCell ref="AA61:AB61"/>
    <mergeCell ref="M62:N62"/>
    <mergeCell ref="M52:N52"/>
    <mergeCell ref="M53:N53"/>
    <mergeCell ref="M49:N49"/>
    <mergeCell ref="M50:N50"/>
    <mergeCell ref="M56:N56"/>
    <mergeCell ref="M55:N55"/>
    <mergeCell ref="AA46:AB46"/>
    <mergeCell ref="M48:N48"/>
    <mergeCell ref="AA47:AB47"/>
    <mergeCell ref="M42:N42"/>
    <mergeCell ref="M45:N45"/>
    <mergeCell ref="M46:N46"/>
    <mergeCell ref="AA48:AB48"/>
    <mergeCell ref="M43:N43"/>
    <mergeCell ref="M44:N44"/>
    <mergeCell ref="M47:N47"/>
    <mergeCell ref="AA34:AB34"/>
    <mergeCell ref="AA32:AB32"/>
    <mergeCell ref="AA27:AB27"/>
    <mergeCell ref="AA28:AB28"/>
    <mergeCell ref="AA36:AB36"/>
    <mergeCell ref="M35:N35"/>
    <mergeCell ref="M38:N38"/>
    <mergeCell ref="M37:N37"/>
    <mergeCell ref="M36:N36"/>
    <mergeCell ref="AA37:AB37"/>
    <mergeCell ref="M34:N34"/>
    <mergeCell ref="M33:N33"/>
    <mergeCell ref="M32:N32"/>
    <mergeCell ref="M31:N31"/>
    <mergeCell ref="AA30:AB30"/>
    <mergeCell ref="M30:N30"/>
    <mergeCell ref="M29:N29"/>
    <mergeCell ref="M28:N28"/>
    <mergeCell ref="M27:N27"/>
    <mergeCell ref="AA23:AB23"/>
    <mergeCell ref="AA25:AB25"/>
    <mergeCell ref="AA26:AB26"/>
    <mergeCell ref="M23:N23"/>
    <mergeCell ref="AA19:AB19"/>
    <mergeCell ref="AA20:AB20"/>
    <mergeCell ref="M16:N16"/>
    <mergeCell ref="M20:N20"/>
    <mergeCell ref="AA24:AB24"/>
    <mergeCell ref="M21:N21"/>
    <mergeCell ref="AA85:AB85"/>
    <mergeCell ref="M121:N121"/>
    <mergeCell ref="C1:AB1"/>
    <mergeCell ref="C2:AB2"/>
    <mergeCell ref="C3:AB3"/>
    <mergeCell ref="C5:L5"/>
    <mergeCell ref="P5:Z5"/>
    <mergeCell ref="AA11:AB11"/>
    <mergeCell ref="AA6:AB6"/>
    <mergeCell ref="AA13:AB13"/>
    <mergeCell ref="M15:N15"/>
    <mergeCell ref="AA14:AB14"/>
    <mergeCell ref="M9:N9"/>
    <mergeCell ref="AA9:AB9"/>
    <mergeCell ref="M10:N10"/>
    <mergeCell ref="AA10:AB10"/>
    <mergeCell ref="M11:N11"/>
    <mergeCell ref="AA15:AB15"/>
    <mergeCell ref="M26:N26"/>
    <mergeCell ref="M25:N25"/>
    <mergeCell ref="AA31:AB31"/>
    <mergeCell ref="AA33:AB33"/>
    <mergeCell ref="M14:N14"/>
    <mergeCell ref="AA21:AB21"/>
    <mergeCell ref="M124:N124"/>
    <mergeCell ref="M125:N125"/>
    <mergeCell ref="M122:N122"/>
    <mergeCell ref="M123:N123"/>
    <mergeCell ref="M126:N126"/>
    <mergeCell ref="AA88:AB88"/>
    <mergeCell ref="AA86:AB86"/>
    <mergeCell ref="AA87:AB87"/>
    <mergeCell ref="AA107:AB107"/>
    <mergeCell ref="M100:N100"/>
    <mergeCell ref="M102:N102"/>
    <mergeCell ref="M103:N103"/>
    <mergeCell ref="M105:N105"/>
    <mergeCell ref="AA108:AB108"/>
    <mergeCell ref="AA109:AB109"/>
    <mergeCell ref="AA110:AB110"/>
    <mergeCell ref="AA101:AB101"/>
    <mergeCell ref="AA104:AB104"/>
    <mergeCell ref="AA106:AB106"/>
    <mergeCell ref="AA118:AB118"/>
    <mergeCell ref="AA119:AB119"/>
    <mergeCell ref="AA120:AB120"/>
    <mergeCell ref="M99:N99"/>
    <mergeCell ref="M98:N98"/>
    <mergeCell ref="M68:N68"/>
    <mergeCell ref="AA68:AB68"/>
    <mergeCell ref="M70:N70"/>
    <mergeCell ref="AA70:AB70"/>
    <mergeCell ref="M69:N69"/>
    <mergeCell ref="AA71:AB71"/>
    <mergeCell ref="C76:AB76"/>
    <mergeCell ref="C80:L80"/>
    <mergeCell ref="M80:N80"/>
    <mergeCell ref="P80:Z80"/>
    <mergeCell ref="C78:AB78"/>
    <mergeCell ref="M71:N71"/>
    <mergeCell ref="P71:Z71"/>
    <mergeCell ref="AA64:AB64"/>
    <mergeCell ref="M65:N65"/>
    <mergeCell ref="M64:N64"/>
    <mergeCell ref="AA65:AB65"/>
    <mergeCell ref="M66:N66"/>
    <mergeCell ref="AA66:AB66"/>
    <mergeCell ref="M63:N63"/>
    <mergeCell ref="M67:N67"/>
    <mergeCell ref="AA67:AB67"/>
    <mergeCell ref="M145:N145"/>
    <mergeCell ref="M144:N144"/>
    <mergeCell ref="M136:N136"/>
    <mergeCell ref="M135:N135"/>
    <mergeCell ref="M128:N128"/>
    <mergeCell ref="M127:N127"/>
    <mergeCell ref="M130:N130"/>
    <mergeCell ref="M138:N138"/>
    <mergeCell ref="M139:N139"/>
    <mergeCell ref="M142:N142"/>
    <mergeCell ref="M131:N131"/>
    <mergeCell ref="M97:N97"/>
    <mergeCell ref="M96:N96"/>
    <mergeCell ref="M95:N95"/>
    <mergeCell ref="M94:N94"/>
    <mergeCell ref="M110:N110"/>
    <mergeCell ref="M109:N109"/>
    <mergeCell ref="M108:N108"/>
    <mergeCell ref="M107:N107"/>
    <mergeCell ref="M104:N104"/>
    <mergeCell ref="M101:N101"/>
    <mergeCell ref="M106:N106"/>
    <mergeCell ref="M93:N93"/>
    <mergeCell ref="M90:N90"/>
    <mergeCell ref="M88:N88"/>
    <mergeCell ref="M87:N87"/>
    <mergeCell ref="M73:N73"/>
    <mergeCell ref="M72:N72"/>
    <mergeCell ref="C77:AB77"/>
    <mergeCell ref="AA83:AB83"/>
    <mergeCell ref="M84:N84"/>
    <mergeCell ref="AA84:AB84"/>
    <mergeCell ref="AA80:AB80"/>
    <mergeCell ref="P72:Z72"/>
    <mergeCell ref="AA72:AB72"/>
    <mergeCell ref="C73:L73"/>
    <mergeCell ref="P73:Z73"/>
    <mergeCell ref="AA73:AB73"/>
    <mergeCell ref="M86:N86"/>
    <mergeCell ref="AA93:AB93"/>
    <mergeCell ref="M81:N81"/>
    <mergeCell ref="AA81:AB81"/>
    <mergeCell ref="M82:N82"/>
    <mergeCell ref="AA82:AB82"/>
    <mergeCell ref="M83:N83"/>
    <mergeCell ref="M85:N85"/>
    <mergeCell ref="M41:N41"/>
    <mergeCell ref="M39:N39"/>
    <mergeCell ref="M40:N40"/>
    <mergeCell ref="M6:N6"/>
    <mergeCell ref="AA5:AC5"/>
    <mergeCell ref="M5:O5"/>
    <mergeCell ref="AA7:AB7"/>
    <mergeCell ref="AA8:AB8"/>
    <mergeCell ref="AA12:AB12"/>
    <mergeCell ref="M18:N18"/>
    <mergeCell ref="M24:N24"/>
    <mergeCell ref="M12:N12"/>
    <mergeCell ref="M8:N8"/>
    <mergeCell ref="M7:N7"/>
    <mergeCell ref="M13:N13"/>
    <mergeCell ref="AA16:AB16"/>
    <mergeCell ref="M19:N19"/>
    <mergeCell ref="AA17:AB17"/>
    <mergeCell ref="M17:N17"/>
    <mergeCell ref="AA18:AB18"/>
    <mergeCell ref="M22:N22"/>
    <mergeCell ref="P22:Z22"/>
    <mergeCell ref="AA29:AB29"/>
    <mergeCell ref="AA22:AB22"/>
  </mergeCells>
  <phoneticPr fontId="4"/>
  <printOptions horizontalCentered="1"/>
  <pageMargins left="0.19685039370078741" right="0.19685039370078741" top="0.11811023622047245" bottom="0.19685039370078741" header="0.35433070866141736" footer="0.31496062992125984"/>
  <pageSetup paperSize="9" scale="75" fitToWidth="0"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97"/>
  <sheetViews>
    <sheetView showGridLines="0" zoomScaleNormal="100" zoomScaleSheetLayoutView="100" workbookViewId="0"/>
  </sheetViews>
  <sheetFormatPr defaultRowHeight="18" customHeight="1" outlineLevelRow="1"/>
  <cols>
    <col min="1" max="1" customWidth="true" style="7" width="0.625" collapsed="true"/>
    <col min="2" max="2" customWidth="true" style="7" width="0.5" collapsed="true"/>
    <col min="3" max="12" customWidth="true" style="7" width="2.125" collapsed="true"/>
    <col min="13" max="13" customWidth="true" style="7" width="16.375" collapsed="true"/>
    <col min="14" max="15" customWidth="true" style="7" width="8.375" collapsed="true"/>
    <col min="16" max="16" customWidth="true" style="7" width="0.5" collapsed="true"/>
    <col min="17" max="17" customWidth="true" style="7" width="0.625" collapsed="true"/>
    <col min="18" max="16384" style="7" width="9.0" collapsed="true"/>
  </cols>
  <sheetData>
    <row r="1" spans="2:19" ht="18" customHeight="1">
      <c r="C1" s="298" t="s">
        <v>163</v>
      </c>
      <c r="D1" s="298"/>
      <c r="E1" s="298"/>
      <c r="F1" s="298"/>
      <c r="G1" s="298"/>
      <c r="H1" s="298"/>
      <c r="I1" s="298"/>
      <c r="J1" s="298"/>
      <c r="K1" s="298"/>
      <c r="L1" s="298"/>
      <c r="M1" s="298"/>
      <c r="N1" s="298"/>
      <c r="O1" s="298"/>
      <c r="P1" s="75"/>
    </row>
    <row r="2" spans="2:19" ht="23.25" customHeight="1">
      <c r="C2" s="310" t="s">
        <v>417</v>
      </c>
      <c r="D2" s="310"/>
      <c r="E2" s="310"/>
      <c r="F2" s="310"/>
      <c r="G2" s="310"/>
      <c r="H2" s="310"/>
      <c r="I2" s="310"/>
      <c r="J2" s="310"/>
      <c r="K2" s="310"/>
      <c r="L2" s="310"/>
      <c r="M2" s="310"/>
      <c r="N2" s="310"/>
      <c r="O2" s="310"/>
      <c r="P2" s="76"/>
      <c r="Q2" s="16"/>
      <c r="R2" s="16"/>
      <c r="S2" s="16"/>
    </row>
    <row r="3" spans="2:19" ht="14.1" customHeight="1">
      <c r="D3" s="77"/>
      <c r="E3" s="77"/>
      <c r="F3" s="77"/>
      <c r="G3" s="77"/>
      <c r="H3" s="77"/>
      <c r="I3" s="77"/>
      <c r="J3" s="77"/>
      <c r="K3" s="146" t="str">
        <f>"自　" &amp; R6</f>
        <v>自　42826.0</v>
      </c>
      <c r="L3" s="77"/>
      <c r="M3" s="77"/>
      <c r="N3" s="77"/>
      <c r="O3" s="77"/>
      <c r="P3" s="144"/>
      <c r="Q3" s="16"/>
      <c r="R3" s="16"/>
      <c r="S3" s="16"/>
    </row>
    <row r="4" spans="2:19" ht="14.1" customHeight="1">
      <c r="D4" s="77"/>
      <c r="E4" s="77"/>
      <c r="F4" s="77"/>
      <c r="G4" s="77"/>
      <c r="H4" s="77"/>
      <c r="I4" s="77"/>
      <c r="J4" s="77"/>
      <c r="K4" s="77" t="str">
        <f>"至　" &amp; R7</f>
        <v>至　43190.0</v>
      </c>
      <c r="L4" s="77"/>
      <c r="M4" s="77"/>
      <c r="N4" s="77"/>
      <c r="O4" s="77"/>
      <c r="P4" s="144"/>
      <c r="Q4" s="16"/>
      <c r="R4" s="16"/>
      <c r="S4" s="16"/>
    </row>
    <row r="5" spans="2:19" ht="15.75" customHeight="1" thickBot="1">
      <c r="C5" s="77" t="str">
        <f>IF(C49=0,"",C49)</f>
        <v/>
      </c>
      <c r="D5" s="77"/>
      <c r="E5" s="77"/>
      <c r="F5" s="77"/>
      <c r="G5" s="77"/>
      <c r="H5" s="77"/>
      <c r="I5" s="77"/>
      <c r="J5" s="77"/>
      <c r="K5" s="77"/>
      <c r="L5" s="77"/>
      <c r="M5" s="79"/>
      <c r="N5" s="77"/>
      <c r="O5" s="79" t="str">
        <f>"（単位：" &amp; R5 &amp; "）"</f>
        <v>（単位：千円）</v>
      </c>
      <c r="P5" s="79"/>
      <c r="Q5" s="16"/>
      <c r="R5" s="21" t="str">
        <f>IF(O49=1000,"千円",IF(O49=1000000,"百万円","円"))</f>
        <v>千円</v>
      </c>
      <c r="S5" s="16"/>
    </row>
    <row r="6" spans="2:19" ht="15.75" customHeight="1" thickBot="1">
      <c r="B6" s="311" t="s">
        <v>0</v>
      </c>
      <c r="C6" s="274"/>
      <c r="D6" s="274"/>
      <c r="E6" s="274"/>
      <c r="F6" s="274"/>
      <c r="G6" s="274"/>
      <c r="H6" s="274"/>
      <c r="I6" s="274"/>
      <c r="J6" s="274"/>
      <c r="K6" s="274"/>
      <c r="L6" s="274"/>
      <c r="M6" s="284"/>
      <c r="N6" s="312" t="s">
        <v>1</v>
      </c>
      <c r="O6" s="313"/>
      <c r="P6" s="314"/>
      <c r="Q6" s="16"/>
      <c r="R6" s="22" t="str">
        <f>TEXT(C47,"ggge年m月d日")</f>
        <v>42826.0</v>
      </c>
      <c r="S6" s="16"/>
    </row>
    <row r="7" spans="2:19" ht="15.75" customHeight="1">
      <c r="B7" s="24"/>
      <c r="C7" s="50"/>
      <c r="D7" s="50" t="s">
        <v>144</v>
      </c>
      <c r="E7" s="50"/>
      <c r="F7" s="49"/>
      <c r="G7" s="50"/>
      <c r="H7" s="50"/>
      <c r="I7" s="50"/>
      <c r="J7" s="50"/>
      <c r="K7" s="49"/>
      <c r="L7" s="49"/>
      <c r="M7" s="49"/>
      <c r="N7" s="269" t="n">
        <f t="shared" ref="N7:N41" si="0">IF(ABS(N51)&lt;$O$49,IF(ABS(N51)&gt;0,0,"-"),ROUND(N51/$O$49,0))</f>
        <v>6096595.0</v>
      </c>
      <c r="O7" s="270"/>
      <c r="P7" s="121"/>
      <c r="R7" s="21" t="str">
        <f>TEXT(C48,"ggge年m月d日")</f>
        <v>43190.0</v>
      </c>
    </row>
    <row r="8" spans="2:19" ht="15.75" customHeight="1">
      <c r="B8" s="24"/>
      <c r="C8" s="50"/>
      <c r="D8" s="50"/>
      <c r="E8" s="50" t="s">
        <v>145</v>
      </c>
      <c r="F8" s="50"/>
      <c r="G8" s="50"/>
      <c r="H8" s="50"/>
      <c r="I8" s="50"/>
      <c r="J8" s="50"/>
      <c r="K8" s="49"/>
      <c r="L8" s="49"/>
      <c r="M8" s="49"/>
      <c r="N8" s="269" t="n">
        <f t="shared" si="0"/>
        <v>3689625.0</v>
      </c>
      <c r="O8" s="270"/>
      <c r="P8" s="121"/>
    </row>
    <row r="9" spans="2:19" ht="15.75" customHeight="1">
      <c r="B9" s="24"/>
      <c r="C9" s="50"/>
      <c r="D9" s="50"/>
      <c r="E9" s="50"/>
      <c r="F9" s="50" t="s">
        <v>57</v>
      </c>
      <c r="G9" s="50"/>
      <c r="H9" s="50"/>
      <c r="I9" s="50"/>
      <c r="J9" s="50"/>
      <c r="K9" s="49"/>
      <c r="L9" s="49"/>
      <c r="M9" s="49"/>
      <c r="N9" s="269" t="n">
        <f t="shared" si="0"/>
        <v>1225148.0</v>
      </c>
      <c r="O9" s="270"/>
      <c r="P9" s="121"/>
      <c r="R9" s="7" t="s">
        <v>146</v>
      </c>
    </row>
    <row r="10" spans="2:19" s="11" customFormat="1" ht="15.75" customHeight="1">
      <c r="B10" s="20"/>
      <c r="C10" s="50"/>
      <c r="D10" s="50"/>
      <c r="E10" s="50"/>
      <c r="F10" s="50"/>
      <c r="G10" s="50" t="s">
        <v>424</v>
      </c>
      <c r="H10" s="50"/>
      <c r="I10" s="50"/>
      <c r="J10" s="50"/>
      <c r="K10" s="49"/>
      <c r="L10" s="49"/>
      <c r="M10" s="49"/>
      <c r="N10" s="269" t="n">
        <f t="shared" si="0"/>
        <v>816472.0</v>
      </c>
      <c r="O10" s="270"/>
      <c r="P10" s="121"/>
    </row>
    <row r="11" spans="2:19" s="11" customFormat="1" ht="15.75" customHeight="1">
      <c r="B11" s="20"/>
      <c r="C11" s="50"/>
      <c r="D11" s="50"/>
      <c r="E11" s="50"/>
      <c r="F11" s="50"/>
      <c r="G11" s="50" t="s">
        <v>58</v>
      </c>
      <c r="H11" s="50"/>
      <c r="I11" s="50"/>
      <c r="J11" s="50"/>
      <c r="K11" s="49"/>
      <c r="L11" s="49"/>
      <c r="M11" s="49"/>
      <c r="N11" s="269" t="n">
        <f t="shared" si="0"/>
        <v>52201.0</v>
      </c>
      <c r="O11" s="270"/>
      <c r="P11" s="121"/>
    </row>
    <row r="12" spans="2:19" s="11" customFormat="1" ht="15.75" customHeight="1">
      <c r="B12" s="20"/>
      <c r="C12" s="50"/>
      <c r="D12" s="50"/>
      <c r="E12" s="50"/>
      <c r="F12" s="50"/>
      <c r="G12" s="50" t="s">
        <v>59</v>
      </c>
      <c r="H12" s="50"/>
      <c r="I12" s="50"/>
      <c r="J12" s="50"/>
      <c r="K12" s="49"/>
      <c r="L12" s="49"/>
      <c r="M12" s="49"/>
      <c r="N12" s="269" t="n">
        <f t="shared" si="0"/>
        <v>295494.0</v>
      </c>
      <c r="O12" s="270"/>
      <c r="P12" s="121"/>
    </row>
    <row r="13" spans="2:19" s="11" customFormat="1" ht="15.75" customHeight="1">
      <c r="B13" s="20"/>
      <c r="C13" s="50"/>
      <c r="D13" s="50"/>
      <c r="E13" s="50"/>
      <c r="F13" s="50"/>
      <c r="G13" s="50" t="s">
        <v>34</v>
      </c>
      <c r="H13" s="50"/>
      <c r="I13" s="50"/>
      <c r="J13" s="50"/>
      <c r="K13" s="49"/>
      <c r="L13" s="49"/>
      <c r="M13" s="49"/>
      <c r="N13" s="269" t="n">
        <f t="shared" si="0"/>
        <v>60980.0</v>
      </c>
      <c r="O13" s="270"/>
      <c r="P13" s="121"/>
    </row>
    <row r="14" spans="2:19" s="11" customFormat="1" ht="15.75" customHeight="1">
      <c r="B14" s="20"/>
      <c r="C14" s="50"/>
      <c r="D14" s="50"/>
      <c r="E14" s="50"/>
      <c r="F14" s="50" t="s">
        <v>60</v>
      </c>
      <c r="G14" s="50"/>
      <c r="H14" s="50"/>
      <c r="I14" s="50"/>
      <c r="J14" s="50"/>
      <c r="K14" s="49"/>
      <c r="L14" s="49"/>
      <c r="M14" s="49"/>
      <c r="N14" s="269" t="n">
        <f t="shared" si="0"/>
        <v>2383529.0</v>
      </c>
      <c r="O14" s="270"/>
      <c r="P14" s="121"/>
    </row>
    <row r="15" spans="2:19" s="11" customFormat="1" ht="15.75" customHeight="1">
      <c r="B15" s="20"/>
      <c r="C15" s="50"/>
      <c r="D15" s="50"/>
      <c r="E15" s="50"/>
      <c r="F15" s="50"/>
      <c r="G15" s="50" t="s">
        <v>61</v>
      </c>
      <c r="H15" s="50"/>
      <c r="I15" s="50"/>
      <c r="J15" s="50"/>
      <c r="K15" s="49"/>
      <c r="L15" s="49"/>
      <c r="M15" s="49"/>
      <c r="N15" s="269" t="n">
        <f t="shared" si="0"/>
        <v>1059024.0</v>
      </c>
      <c r="O15" s="270"/>
      <c r="P15" s="121"/>
    </row>
    <row r="16" spans="2:19" s="11" customFormat="1" ht="15.75" customHeight="1">
      <c r="B16" s="20"/>
      <c r="C16" s="50"/>
      <c r="D16" s="50"/>
      <c r="E16" s="50"/>
      <c r="F16" s="50"/>
      <c r="G16" s="50" t="s">
        <v>62</v>
      </c>
      <c r="H16" s="50"/>
      <c r="I16" s="50"/>
      <c r="J16" s="50"/>
      <c r="K16" s="49"/>
      <c r="L16" s="49"/>
      <c r="M16" s="49"/>
      <c r="N16" s="269" t="n">
        <f t="shared" si="0"/>
        <v>124858.0</v>
      </c>
      <c r="O16" s="270"/>
      <c r="P16" s="121"/>
    </row>
    <row r="17" spans="2:26" s="11" customFormat="1" ht="15.75" customHeight="1">
      <c r="B17" s="20"/>
      <c r="C17" s="50"/>
      <c r="D17" s="50"/>
      <c r="E17" s="50"/>
      <c r="F17" s="50"/>
      <c r="G17" s="50" t="s">
        <v>63</v>
      </c>
      <c r="H17" s="50"/>
      <c r="I17" s="50"/>
      <c r="J17" s="50"/>
      <c r="K17" s="49"/>
      <c r="L17" s="49"/>
      <c r="M17" s="49"/>
      <c r="N17" s="269" t="n">
        <f t="shared" si="0"/>
        <v>1195186.0</v>
      </c>
      <c r="O17" s="270"/>
      <c r="P17" s="121"/>
    </row>
    <row r="18" spans="2:26" s="11" customFormat="1" ht="15.75" customHeight="1">
      <c r="B18" s="20"/>
      <c r="C18" s="50"/>
      <c r="D18" s="50"/>
      <c r="E18" s="50"/>
      <c r="F18" s="50"/>
      <c r="G18" s="50" t="s">
        <v>34</v>
      </c>
      <c r="H18" s="50"/>
      <c r="I18" s="50"/>
      <c r="J18" s="50"/>
      <c r="K18" s="49"/>
      <c r="L18" s="49"/>
      <c r="M18" s="49"/>
      <c r="N18" s="269" t="n">
        <f t="shared" si="0"/>
        <v>4462.0</v>
      </c>
      <c r="O18" s="270"/>
      <c r="P18" s="121"/>
    </row>
    <row r="19" spans="2:26" s="11" customFormat="1" ht="15.75" customHeight="1">
      <c r="B19" s="20"/>
      <c r="C19" s="50"/>
      <c r="D19" s="50"/>
      <c r="E19" s="50"/>
      <c r="F19" s="50" t="s">
        <v>95</v>
      </c>
      <c r="G19" s="50"/>
      <c r="H19" s="50"/>
      <c r="I19" s="50"/>
      <c r="J19" s="50"/>
      <c r="K19" s="49"/>
      <c r="L19" s="49"/>
      <c r="M19" s="49"/>
      <c r="N19" s="269" t="n">
        <f t="shared" si="0"/>
        <v>80948.0</v>
      </c>
      <c r="O19" s="270"/>
      <c r="P19" s="121"/>
      <c r="S19" s="5"/>
      <c r="T19" s="5"/>
      <c r="U19" s="5"/>
      <c r="V19" s="5"/>
      <c r="W19" s="6"/>
      <c r="X19" s="6"/>
      <c r="Y19" s="6"/>
      <c r="Z19" s="6"/>
    </row>
    <row r="20" spans="2:26" s="11" customFormat="1" ht="15.75" customHeight="1">
      <c r="B20" s="20"/>
      <c r="C20" s="50"/>
      <c r="D20" s="50"/>
      <c r="E20" s="50"/>
      <c r="F20" s="49"/>
      <c r="G20" s="49" t="s">
        <v>64</v>
      </c>
      <c r="H20" s="49"/>
      <c r="I20" s="50"/>
      <c r="J20" s="50"/>
      <c r="K20" s="49"/>
      <c r="L20" s="49"/>
      <c r="M20" s="49"/>
      <c r="N20" s="269" t="n">
        <f t="shared" si="0"/>
        <v>33004.0</v>
      </c>
      <c r="O20" s="270"/>
      <c r="P20" s="121"/>
      <c r="S20" s="5"/>
      <c r="T20" s="5"/>
      <c r="U20" s="5"/>
      <c r="V20" s="5"/>
      <c r="W20" s="6"/>
      <c r="X20" s="6"/>
      <c r="Y20" s="6"/>
      <c r="Z20" s="6"/>
    </row>
    <row r="21" spans="2:26" s="11" customFormat="1" ht="15.75" customHeight="1">
      <c r="B21" s="20"/>
      <c r="C21" s="50"/>
      <c r="D21" s="50"/>
      <c r="E21" s="50"/>
      <c r="F21" s="49"/>
      <c r="G21" s="50" t="s">
        <v>65</v>
      </c>
      <c r="H21" s="50"/>
      <c r="I21" s="50"/>
      <c r="J21" s="50"/>
      <c r="K21" s="49"/>
      <c r="L21" s="49"/>
      <c r="M21" s="49"/>
      <c r="N21" s="269" t="n">
        <f t="shared" si="0"/>
        <v>1514.0</v>
      </c>
      <c r="O21" s="270"/>
      <c r="P21" s="121"/>
      <c r="S21" s="5"/>
      <c r="T21" s="5"/>
      <c r="U21" s="5"/>
      <c r="V21" s="5"/>
      <c r="W21" s="6"/>
      <c r="X21" s="6"/>
      <c r="Y21" s="6"/>
      <c r="Z21" s="6"/>
    </row>
    <row r="22" spans="2:26" s="11" customFormat="1" ht="15.75" customHeight="1">
      <c r="B22" s="20"/>
      <c r="C22" s="50"/>
      <c r="D22" s="50"/>
      <c r="E22" s="50"/>
      <c r="F22" s="49"/>
      <c r="G22" s="50" t="s">
        <v>14</v>
      </c>
      <c r="H22" s="50"/>
      <c r="I22" s="50"/>
      <c r="J22" s="50"/>
      <c r="K22" s="49"/>
      <c r="L22" s="49"/>
      <c r="M22" s="49"/>
      <c r="N22" s="269" t="n">
        <f t="shared" si="0"/>
        <v>46429.0</v>
      </c>
      <c r="O22" s="270"/>
      <c r="P22" s="121"/>
      <c r="S22" s="5"/>
      <c r="T22" s="5"/>
      <c r="U22" s="5"/>
      <c r="V22" s="5"/>
      <c r="W22" s="6"/>
      <c r="X22" s="6"/>
      <c r="Y22" s="6"/>
      <c r="Z22" s="6"/>
    </row>
    <row r="23" spans="2:26" s="11" customFormat="1" ht="15.75" customHeight="1">
      <c r="B23" s="20"/>
      <c r="C23" s="50"/>
      <c r="D23" s="50"/>
      <c r="E23" s="57" t="s">
        <v>66</v>
      </c>
      <c r="F23" s="57"/>
      <c r="G23" s="50"/>
      <c r="H23" s="50"/>
      <c r="I23" s="50"/>
      <c r="J23" s="50"/>
      <c r="K23" s="49"/>
      <c r="L23" s="49"/>
      <c r="M23" s="49"/>
      <c r="N23" s="269" t="n">
        <f t="shared" si="0"/>
        <v>2406970.0</v>
      </c>
      <c r="O23" s="270"/>
      <c r="P23" s="121"/>
      <c r="S23" s="5"/>
      <c r="T23" s="5"/>
      <c r="U23" s="5"/>
      <c r="V23" s="5"/>
      <c r="W23" s="6"/>
      <c r="X23" s="6"/>
      <c r="Y23" s="6"/>
      <c r="Z23" s="6"/>
    </row>
    <row r="24" spans="2:26" s="11" customFormat="1" ht="15.75" customHeight="1">
      <c r="B24" s="20"/>
      <c r="C24" s="50"/>
      <c r="D24" s="50"/>
      <c r="E24" s="50"/>
      <c r="F24" s="50" t="s">
        <v>67</v>
      </c>
      <c r="G24" s="50"/>
      <c r="H24" s="50"/>
      <c r="I24" s="50"/>
      <c r="J24" s="50"/>
      <c r="K24" s="49"/>
      <c r="L24" s="49"/>
      <c r="M24" s="49"/>
      <c r="N24" s="269" t="n">
        <f t="shared" si="0"/>
        <v>1352062.0</v>
      </c>
      <c r="O24" s="270"/>
      <c r="P24" s="121"/>
      <c r="S24" s="5"/>
      <c r="T24" s="5"/>
      <c r="U24" s="5"/>
      <c r="V24" s="5"/>
      <c r="W24" s="6"/>
      <c r="X24" s="6"/>
      <c r="Y24" s="6"/>
      <c r="Z24" s="6"/>
    </row>
    <row r="25" spans="2:26" s="11" customFormat="1" ht="15.75" customHeight="1">
      <c r="B25" s="20"/>
      <c r="C25" s="50"/>
      <c r="D25" s="50"/>
      <c r="E25" s="50"/>
      <c r="F25" s="50" t="s">
        <v>68</v>
      </c>
      <c r="G25" s="50"/>
      <c r="H25" s="50"/>
      <c r="I25" s="50"/>
      <c r="J25" s="50"/>
      <c r="K25" s="49"/>
      <c r="L25" s="49"/>
      <c r="M25" s="49"/>
      <c r="N25" s="269" t="n">
        <f t="shared" si="0"/>
        <v>879448.0</v>
      </c>
      <c r="O25" s="270"/>
      <c r="P25" s="121"/>
    </row>
    <row r="26" spans="2:26" s="11" customFormat="1" ht="15.75" hidden="1" customHeight="1">
      <c r="B26" s="20"/>
      <c r="C26" s="50"/>
      <c r="D26" s="50"/>
      <c r="E26" s="50"/>
      <c r="F26" s="1" t="s">
        <v>433</v>
      </c>
      <c r="G26" s="50"/>
      <c r="H26" s="50"/>
      <c r="I26" s="50"/>
      <c r="J26" s="50"/>
      <c r="K26" s="49"/>
      <c r="L26" s="49"/>
      <c r="M26" s="49"/>
      <c r="N26" s="269" t="n">
        <f t="shared" si="0"/>
        <v>152257.0</v>
      </c>
      <c r="O26" s="270"/>
      <c r="P26" s="121"/>
    </row>
    <row r="27" spans="2:26" s="11" customFormat="1" ht="15.75" customHeight="1">
      <c r="B27" s="20"/>
      <c r="C27" s="50"/>
      <c r="D27" s="50"/>
      <c r="E27" s="50"/>
      <c r="F27" s="50" t="s">
        <v>142</v>
      </c>
      <c r="G27" s="50"/>
      <c r="H27" s="50"/>
      <c r="I27" s="50"/>
      <c r="J27" s="50"/>
      <c r="K27" s="49"/>
      <c r="L27" s="49"/>
      <c r="M27" s="49"/>
      <c r="N27" s="269" t="n">
        <f t="shared" si="0"/>
        <v>23203.0</v>
      </c>
      <c r="O27" s="270"/>
      <c r="P27" s="121"/>
    </row>
    <row r="28" spans="2:26" s="11" customFormat="1" ht="15.75" customHeight="1">
      <c r="B28" s="20"/>
      <c r="C28" s="50"/>
      <c r="D28" s="56" t="s">
        <v>69</v>
      </c>
      <c r="E28" s="56"/>
      <c r="F28" s="50"/>
      <c r="G28" s="50"/>
      <c r="H28" s="50"/>
      <c r="I28" s="50"/>
      <c r="J28" s="50"/>
      <c r="K28" s="49"/>
      <c r="L28" s="49"/>
      <c r="M28" s="49"/>
      <c r="N28" s="269" t="n">
        <f t="shared" si="0"/>
        <v>587189.0</v>
      </c>
      <c r="O28" s="270"/>
      <c r="P28" s="121"/>
    </row>
    <row r="29" spans="2:26" s="11" customFormat="1" ht="15.75" customHeight="1">
      <c r="B29" s="20"/>
      <c r="C29" s="50"/>
      <c r="D29" s="50"/>
      <c r="E29" s="50" t="s">
        <v>70</v>
      </c>
      <c r="F29" s="56"/>
      <c r="G29" s="50"/>
      <c r="H29" s="50"/>
      <c r="I29" s="50"/>
      <c r="J29" s="50"/>
      <c r="K29" s="49"/>
      <c r="L29" s="49"/>
      <c r="M29" s="49"/>
      <c r="N29" s="269" t="n">
        <f t="shared" si="0"/>
        <v>231902.0</v>
      </c>
      <c r="O29" s="270"/>
      <c r="P29" s="121"/>
    </row>
    <row r="30" spans="2:26" s="11" customFormat="1" ht="15.75" customHeight="1">
      <c r="B30" s="26"/>
      <c r="C30" s="50"/>
      <c r="D30" s="50"/>
      <c r="E30" s="50" t="s">
        <v>34</v>
      </c>
      <c r="F30" s="50"/>
      <c r="G30" s="49"/>
      <c r="H30" s="50"/>
      <c r="I30" s="50"/>
      <c r="J30" s="50"/>
      <c r="K30" s="49"/>
      <c r="L30" s="49"/>
      <c r="M30" s="49"/>
      <c r="N30" s="269" t="n">
        <f t="shared" si="0"/>
        <v>355287.0</v>
      </c>
      <c r="O30" s="270"/>
      <c r="P30" s="128"/>
      <c r="Y30" s="14"/>
    </row>
    <row r="31" spans="2:26" s="11" customFormat="1" ht="15.75" customHeight="1">
      <c r="B31" s="25"/>
      <c r="C31" s="134" t="s">
        <v>71</v>
      </c>
      <c r="D31" s="134"/>
      <c r="E31" s="134"/>
      <c r="F31" s="134"/>
      <c r="G31" s="134"/>
      <c r="H31" s="134"/>
      <c r="I31" s="134"/>
      <c r="J31" s="134"/>
      <c r="K31" s="135"/>
      <c r="L31" s="135"/>
      <c r="M31" s="135"/>
      <c r="N31" s="302" t="n">
        <f t="shared" si="0"/>
        <v>-5509406.0</v>
      </c>
      <c r="O31" s="303"/>
      <c r="P31" s="121"/>
    </row>
    <row r="32" spans="2:26" s="11" customFormat="1" ht="15.75" customHeight="1">
      <c r="B32" s="20"/>
      <c r="C32" s="50"/>
      <c r="D32" s="50" t="s">
        <v>72</v>
      </c>
      <c r="E32" s="50"/>
      <c r="F32" s="49"/>
      <c r="G32" s="50"/>
      <c r="H32" s="50"/>
      <c r="I32" s="50"/>
      <c r="J32" s="50"/>
      <c r="K32" s="49"/>
      <c r="L32" s="49"/>
      <c r="M32" s="49"/>
      <c r="N32" s="269" t="n">
        <f t="shared" si="0"/>
        <v>90062.0</v>
      </c>
      <c r="O32" s="270"/>
      <c r="P32" s="131"/>
    </row>
    <row r="33" spans="2:19" s="11" customFormat="1" ht="15.75" customHeight="1">
      <c r="B33" s="20"/>
      <c r="C33" s="50"/>
      <c r="D33" s="50"/>
      <c r="E33" s="49" t="s">
        <v>73</v>
      </c>
      <c r="F33" s="49"/>
      <c r="G33" s="50"/>
      <c r="H33" s="50"/>
      <c r="I33" s="50"/>
      <c r="J33" s="50"/>
      <c r="K33" s="49"/>
      <c r="L33" s="49"/>
      <c r="M33" s="49"/>
      <c r="N33" s="269" t="n">
        <f t="shared" si="0"/>
        <v>88903.0</v>
      </c>
      <c r="O33" s="270"/>
      <c r="P33" s="121"/>
    </row>
    <row r="34" spans="2:19" s="11" customFormat="1" ht="15.75" customHeight="1">
      <c r="B34" s="20"/>
      <c r="C34" s="50"/>
      <c r="D34" s="50"/>
      <c r="E34" s="57" t="s">
        <v>74</v>
      </c>
      <c r="F34" s="57"/>
      <c r="G34" s="50"/>
      <c r="H34" s="50"/>
      <c r="I34" s="50"/>
      <c r="J34" s="50"/>
      <c r="K34" s="49"/>
      <c r="L34" s="49"/>
      <c r="M34" s="49"/>
      <c r="N34" s="269" t="n">
        <f t="shared" si="0"/>
        <v>1159.0</v>
      </c>
      <c r="O34" s="270"/>
      <c r="P34" s="121"/>
    </row>
    <row r="35" spans="2:19" s="11" customFormat="1" ht="15.75" hidden="1" customHeight="1">
      <c r="B35" s="20"/>
      <c r="C35" s="50"/>
      <c r="D35" s="50"/>
      <c r="E35" s="57" t="s">
        <v>434</v>
      </c>
      <c r="F35" s="57"/>
      <c r="G35" s="50"/>
      <c r="H35" s="50"/>
      <c r="I35" s="50"/>
      <c r="J35" s="50"/>
      <c r="K35" s="49"/>
      <c r="L35" s="49"/>
      <c r="M35" s="49"/>
      <c r="N35" s="269" t="str">
        <f t="shared" si="0"/>
        <v>-</v>
      </c>
      <c r="O35" s="270"/>
      <c r="P35" s="121"/>
    </row>
    <row r="36" spans="2:19" s="11" customFormat="1" ht="15.75" customHeight="1">
      <c r="B36" s="20"/>
      <c r="C36" s="50"/>
      <c r="D36" s="50"/>
      <c r="E36" s="50" t="s">
        <v>75</v>
      </c>
      <c r="F36" s="50"/>
      <c r="G36" s="50"/>
      <c r="H36" s="50"/>
      <c r="I36" s="50"/>
      <c r="J36" s="50"/>
      <c r="K36" s="49"/>
      <c r="L36" s="49"/>
      <c r="M36" s="49"/>
      <c r="N36" s="269" t="str">
        <f t="shared" si="0"/>
        <v>-</v>
      </c>
      <c r="O36" s="270"/>
      <c r="P36" s="121"/>
    </row>
    <row r="37" spans="2:19" s="11" customFormat="1" ht="15.75" customHeight="1">
      <c r="B37" s="20"/>
      <c r="C37" s="50"/>
      <c r="D37" s="50"/>
      <c r="E37" s="50" t="s">
        <v>34</v>
      </c>
      <c r="F37" s="50"/>
      <c r="G37" s="50"/>
      <c r="H37" s="50"/>
      <c r="I37" s="50"/>
      <c r="J37" s="50"/>
      <c r="K37" s="49"/>
      <c r="L37" s="49"/>
      <c r="M37" s="49"/>
      <c r="N37" s="269" t="str">
        <f t="shared" si="0"/>
        <v>-</v>
      </c>
      <c r="O37" s="270"/>
      <c r="P37" s="121"/>
    </row>
    <row r="38" spans="2:19" s="11" customFormat="1" ht="15.75" customHeight="1">
      <c r="B38" s="20"/>
      <c r="C38" s="50"/>
      <c r="D38" s="50" t="s">
        <v>76</v>
      </c>
      <c r="E38" s="50"/>
      <c r="F38" s="50"/>
      <c r="G38" s="50"/>
      <c r="H38" s="50"/>
      <c r="I38" s="50"/>
      <c r="J38" s="50"/>
      <c r="K38" s="49"/>
      <c r="L38" s="49"/>
      <c r="M38" s="49"/>
      <c r="N38" s="269" t="n">
        <f t="shared" si="0"/>
        <v>572.0</v>
      </c>
      <c r="O38" s="270"/>
      <c r="P38" s="121"/>
      <c r="S38" s="6"/>
    </row>
    <row r="39" spans="2:19" s="11" customFormat="1" ht="15.75" customHeight="1">
      <c r="B39" s="20"/>
      <c r="C39" s="50"/>
      <c r="D39" s="50"/>
      <c r="E39" s="50" t="s">
        <v>77</v>
      </c>
      <c r="F39" s="50"/>
      <c r="G39" s="50"/>
      <c r="H39" s="50"/>
      <c r="I39" s="50"/>
      <c r="J39" s="50"/>
      <c r="K39" s="49"/>
      <c r="L39" s="49"/>
      <c r="M39" s="49"/>
      <c r="N39" s="269" t="n">
        <f t="shared" si="0"/>
        <v>564.0</v>
      </c>
      <c r="O39" s="270"/>
      <c r="P39" s="121"/>
    </row>
    <row r="40" spans="2:19" s="11" customFormat="1" ht="15.75" customHeight="1" thickBot="1">
      <c r="B40" s="20"/>
      <c r="C40" s="50"/>
      <c r="D40" s="50"/>
      <c r="E40" s="50" t="s">
        <v>14</v>
      </c>
      <c r="F40" s="50"/>
      <c r="G40" s="50"/>
      <c r="H40" s="50"/>
      <c r="I40" s="50"/>
      <c r="J40" s="50"/>
      <c r="K40" s="49"/>
      <c r="L40" s="49"/>
      <c r="M40" s="49"/>
      <c r="N40" s="269" t="n">
        <f t="shared" si="0"/>
        <v>9.0</v>
      </c>
      <c r="O40" s="270"/>
      <c r="P40" s="121"/>
    </row>
    <row r="41" spans="2:19" s="11" customFormat="1" ht="15.75" customHeight="1" thickBot="1">
      <c r="B41" s="143"/>
      <c r="C41" s="140" t="s">
        <v>78</v>
      </c>
      <c r="D41" s="136"/>
      <c r="E41" s="136"/>
      <c r="F41" s="136"/>
      <c r="G41" s="136"/>
      <c r="H41" s="136"/>
      <c r="I41" s="136"/>
      <c r="J41" s="136"/>
      <c r="K41" s="44"/>
      <c r="L41" s="44"/>
      <c r="M41" s="44"/>
      <c r="N41" s="276" t="n">
        <f t="shared" si="0"/>
        <v>-5598897.0</v>
      </c>
      <c r="O41" s="277"/>
      <c r="P41" s="122"/>
    </row>
    <row r="42" spans="2:19" s="11" customFormat="1" ht="3.75" customHeight="1">
      <c r="C42" s="5"/>
      <c r="D42" s="5"/>
      <c r="E42" s="5"/>
      <c r="F42" s="5"/>
      <c r="G42" s="5"/>
      <c r="H42" s="5"/>
      <c r="I42" s="5"/>
      <c r="J42" s="5"/>
      <c r="K42" s="6"/>
      <c r="L42" s="6"/>
      <c r="M42" s="6"/>
      <c r="N42" s="6"/>
      <c r="O42" s="6"/>
      <c r="P42" s="6"/>
    </row>
    <row r="43" spans="2:19" s="11" customFormat="1" ht="15.6" customHeight="1">
      <c r="C43" s="5"/>
      <c r="D43" s="5"/>
      <c r="E43" s="5"/>
      <c r="F43" s="5"/>
      <c r="G43" s="5"/>
      <c r="H43" s="5"/>
      <c r="I43" s="5"/>
      <c r="J43" s="5"/>
      <c r="K43" s="6"/>
      <c r="L43" s="6"/>
      <c r="M43" s="6"/>
    </row>
    <row r="44" spans="2:19" s="11" customFormat="1" ht="15.6" customHeight="1">
      <c r="C44" s="5"/>
      <c r="D44" s="5"/>
      <c r="E44" s="5"/>
      <c r="F44" s="5"/>
      <c r="G44" s="5"/>
      <c r="H44" s="5"/>
      <c r="I44" s="5"/>
      <c r="J44" s="5"/>
      <c r="K44" s="6"/>
      <c r="L44" s="6"/>
      <c r="M44" s="6"/>
    </row>
    <row r="45" spans="2:19" s="11" customFormat="1" ht="15.6" hidden="1" customHeight="1" outlineLevel="1">
      <c r="C45" s="315" t="s">
        <v>163</v>
      </c>
      <c r="D45" s="315"/>
      <c r="E45" s="315"/>
      <c r="F45" s="315"/>
      <c r="G45" s="315"/>
      <c r="H45" s="315"/>
      <c r="I45" s="315"/>
      <c r="J45" s="315"/>
      <c r="K45" s="315"/>
      <c r="L45" s="315"/>
      <c r="M45" s="315"/>
      <c r="N45" s="315"/>
      <c r="O45" s="315"/>
      <c r="P45" s="32"/>
    </row>
    <row r="46" spans="2:19" s="11" customFormat="1" ht="15.6" hidden="1" customHeight="1" outlineLevel="1">
      <c r="C46" s="316" t="s">
        <v>149</v>
      </c>
      <c r="D46" s="316"/>
      <c r="E46" s="316"/>
      <c r="F46" s="316"/>
      <c r="G46" s="316"/>
      <c r="H46" s="316"/>
      <c r="I46" s="316"/>
      <c r="J46" s="316"/>
      <c r="K46" s="316"/>
      <c r="L46" s="316"/>
      <c r="M46" s="316"/>
      <c r="N46" s="316"/>
      <c r="O46" s="316"/>
      <c r="P46" s="33"/>
    </row>
    <row r="47" spans="2:19" s="11" customFormat="1" ht="13.5" hidden="1" outlineLevel="1">
      <c r="C47" s="317" t="n">
        <v>42826.0</v>
      </c>
      <c r="D47" s="318"/>
      <c r="E47" s="318"/>
      <c r="F47" s="318"/>
      <c r="G47" s="318"/>
      <c r="H47" s="318"/>
      <c r="I47" s="318"/>
      <c r="J47" s="318"/>
      <c r="K47" s="318"/>
      <c r="L47" s="318"/>
      <c r="M47" s="318"/>
      <c r="N47" s="318"/>
      <c r="O47" s="318"/>
      <c r="P47" s="34"/>
    </row>
    <row r="48" spans="2:19" s="11" customFormat="1" ht="15.6" hidden="1" customHeight="1" outlineLevel="1">
      <c r="C48" s="318" t="n">
        <v>43190.0</v>
      </c>
      <c r="D48" s="318"/>
      <c r="E48" s="318"/>
      <c r="F48" s="318"/>
      <c r="G48" s="318"/>
      <c r="H48" s="318"/>
      <c r="I48" s="318"/>
      <c r="J48" s="318"/>
      <c r="K48" s="318"/>
      <c r="L48" s="318"/>
      <c r="M48" s="318"/>
      <c r="N48" s="318"/>
      <c r="O48" s="318"/>
      <c r="P48" s="34"/>
    </row>
    <row r="49" spans="2:19" s="11" customFormat="1" ht="15.6" hidden="1" customHeight="1" outlineLevel="1" thickBot="1">
      <c r="C49" s="15" t="s">
        <v>692</v>
      </c>
      <c r="D49" s="15"/>
      <c r="E49" s="15"/>
      <c r="F49" s="15"/>
      <c r="G49" s="15"/>
      <c r="H49" s="15"/>
      <c r="I49" s="15"/>
      <c r="J49" s="15"/>
      <c r="K49" s="15"/>
      <c r="L49" s="15"/>
      <c r="M49" s="17"/>
      <c r="N49" s="15"/>
      <c r="O49" s="17" t="n">
        <v>1000.0</v>
      </c>
      <c r="P49" s="17"/>
    </row>
    <row r="50" spans="2:19" s="11" customFormat="1" ht="15.6" hidden="1" customHeight="1" outlineLevel="1" thickBot="1">
      <c r="B50" s="319" t="s">
        <v>0</v>
      </c>
      <c r="C50" s="320"/>
      <c r="D50" s="320"/>
      <c r="E50" s="320"/>
      <c r="F50" s="320"/>
      <c r="G50" s="320"/>
      <c r="H50" s="320"/>
      <c r="I50" s="320"/>
      <c r="J50" s="320"/>
      <c r="K50" s="320"/>
      <c r="L50" s="320"/>
      <c r="M50" s="321"/>
      <c r="N50" s="322" t="s">
        <v>1</v>
      </c>
      <c r="O50" s="323"/>
      <c r="P50" s="324"/>
    </row>
    <row r="51" spans="2:19" s="11" customFormat="1" ht="15.6" hidden="1" customHeight="1" outlineLevel="1">
      <c r="B51" s="20"/>
      <c r="C51" s="1"/>
      <c r="D51" s="1" t="s">
        <v>144</v>
      </c>
      <c r="E51" s="1"/>
      <c r="F51" s="2"/>
      <c r="G51" s="1"/>
      <c r="H51" s="1"/>
      <c r="I51" s="1"/>
      <c r="J51" s="1"/>
      <c r="K51" s="2"/>
      <c r="L51" s="2"/>
      <c r="M51" s="2"/>
      <c r="N51" s="325" t="n">
        <v>6.096595102573E9</v>
      </c>
      <c r="O51" s="326"/>
      <c r="P51" s="27"/>
    </row>
    <row r="52" spans="2:19" s="11" customFormat="1" ht="15.6" hidden="1" customHeight="1" outlineLevel="1">
      <c r="B52" s="20"/>
      <c r="C52" s="1"/>
      <c r="D52" s="1"/>
      <c r="E52" s="1" t="s">
        <v>145</v>
      </c>
      <c r="F52" s="1"/>
      <c r="G52" s="1"/>
      <c r="H52" s="1"/>
      <c r="I52" s="1"/>
      <c r="J52" s="1"/>
      <c r="K52" s="2"/>
      <c r="L52" s="2"/>
      <c r="M52" s="2"/>
      <c r="N52" s="325" t="n">
        <v>3.689625164796E9</v>
      </c>
      <c r="O52" s="326"/>
      <c r="P52" s="27"/>
    </row>
    <row r="53" spans="2:19" s="11" customFormat="1" ht="15.6" hidden="1" customHeight="1" outlineLevel="1">
      <c r="B53" s="20"/>
      <c r="C53" s="1"/>
      <c r="D53" s="1"/>
      <c r="E53" s="1"/>
      <c r="F53" s="1" t="s">
        <v>57</v>
      </c>
      <c r="G53" s="1"/>
      <c r="H53" s="1"/>
      <c r="I53" s="1"/>
      <c r="J53" s="1"/>
      <c r="K53" s="2"/>
      <c r="L53" s="2"/>
      <c r="M53" s="2"/>
      <c r="N53" s="325" t="n">
        <v>1.225147596194E9</v>
      </c>
      <c r="O53" s="326"/>
      <c r="P53" s="27"/>
    </row>
    <row r="54" spans="2:19" s="11" customFormat="1" ht="15.6" hidden="1" customHeight="1" outlineLevel="1">
      <c r="B54" s="20"/>
      <c r="C54" s="1"/>
      <c r="D54" s="1"/>
      <c r="E54" s="1"/>
      <c r="F54" s="1"/>
      <c r="G54" s="1" t="s">
        <v>425</v>
      </c>
      <c r="H54" s="1"/>
      <c r="I54" s="1"/>
      <c r="J54" s="1"/>
      <c r="K54" s="2"/>
      <c r="L54" s="2"/>
      <c r="M54" s="2"/>
      <c r="N54" s="325" t="n">
        <v>8.16472481611E8</v>
      </c>
      <c r="O54" s="326"/>
      <c r="P54" s="27"/>
    </row>
    <row r="55" spans="2:19" s="11" customFormat="1" ht="15.6" hidden="1" customHeight="1" outlineLevel="1">
      <c r="B55" s="20"/>
      <c r="C55" s="1"/>
      <c r="D55" s="1"/>
      <c r="E55" s="1"/>
      <c r="F55" s="1"/>
      <c r="G55" s="1" t="s">
        <v>58</v>
      </c>
      <c r="H55" s="1"/>
      <c r="I55" s="1"/>
      <c r="J55" s="1"/>
      <c r="K55" s="2"/>
      <c r="L55" s="2"/>
      <c r="M55" s="2"/>
      <c r="N55" s="325" t="n">
        <v>5.2201401253E7</v>
      </c>
      <c r="O55" s="326"/>
      <c r="P55" s="27"/>
    </row>
    <row r="56" spans="2:19" s="11" customFormat="1" ht="13.5" hidden="1" outlineLevel="1">
      <c r="B56" s="20"/>
      <c r="C56" s="1"/>
      <c r="D56" s="1"/>
      <c r="E56" s="1"/>
      <c r="F56" s="1"/>
      <c r="G56" s="1" t="s">
        <v>59</v>
      </c>
      <c r="H56" s="1"/>
      <c r="I56" s="1"/>
      <c r="J56" s="1"/>
      <c r="K56" s="2"/>
      <c r="L56" s="2"/>
      <c r="M56" s="2"/>
      <c r="N56" s="325" t="n">
        <v>2.95493546305E8</v>
      </c>
      <c r="O56" s="326"/>
      <c r="P56" s="27"/>
    </row>
    <row r="57" spans="2:19" s="11" customFormat="1" ht="15.6" hidden="1" customHeight="1" outlineLevel="1">
      <c r="B57" s="20"/>
      <c r="C57" s="1"/>
      <c r="D57" s="1"/>
      <c r="E57" s="1"/>
      <c r="F57" s="1"/>
      <c r="G57" s="1" t="s">
        <v>34</v>
      </c>
      <c r="H57" s="1"/>
      <c r="I57" s="1"/>
      <c r="J57" s="1"/>
      <c r="K57" s="2"/>
      <c r="L57" s="2"/>
      <c r="M57" s="2"/>
      <c r="N57" s="325" t="n">
        <v>6.0980167025E7</v>
      </c>
      <c r="O57" s="326"/>
      <c r="P57" s="27"/>
    </row>
    <row r="58" spans="2:19" s="11" customFormat="1" ht="15.6" hidden="1" customHeight="1" outlineLevel="1">
      <c r="B58" s="20"/>
      <c r="C58" s="1"/>
      <c r="D58" s="1"/>
      <c r="E58" s="1"/>
      <c r="F58" s="1" t="s">
        <v>60</v>
      </c>
      <c r="G58" s="1"/>
      <c r="H58" s="1"/>
      <c r="I58" s="1"/>
      <c r="J58" s="1"/>
      <c r="K58" s="2"/>
      <c r="L58" s="2"/>
      <c r="M58" s="2"/>
      <c r="N58" s="325" t="n">
        <v>2.383529436827E9</v>
      </c>
      <c r="O58" s="326"/>
      <c r="P58" s="27"/>
    </row>
    <row r="59" spans="2:19" s="11" customFormat="1" ht="15.6" hidden="1" customHeight="1" outlineLevel="1">
      <c r="B59" s="20"/>
      <c r="C59" s="1"/>
      <c r="D59" s="1"/>
      <c r="E59" s="1"/>
      <c r="F59" s="1"/>
      <c r="G59" s="1" t="s">
        <v>61</v>
      </c>
      <c r="H59" s="1"/>
      <c r="I59" s="1"/>
      <c r="J59" s="1"/>
      <c r="K59" s="2"/>
      <c r="L59" s="2"/>
      <c r="M59" s="2"/>
      <c r="N59" s="325" t="n">
        <v>1.059023613932E9</v>
      </c>
      <c r="O59" s="326"/>
      <c r="P59" s="27"/>
    </row>
    <row r="60" spans="2:19" s="11" customFormat="1" ht="15.6" hidden="1" customHeight="1" outlineLevel="1">
      <c r="B60" s="20"/>
      <c r="C60" s="1"/>
      <c r="D60" s="1"/>
      <c r="E60" s="1"/>
      <c r="F60" s="1"/>
      <c r="G60" s="1" t="s">
        <v>62</v>
      </c>
      <c r="H60" s="1"/>
      <c r="I60" s="1"/>
      <c r="J60" s="1"/>
      <c r="K60" s="2"/>
      <c r="L60" s="2"/>
      <c r="M60" s="2"/>
      <c r="N60" s="325" t="n">
        <v>1.24857683E8</v>
      </c>
      <c r="O60" s="326"/>
      <c r="P60" s="27"/>
    </row>
    <row r="61" spans="2:19" s="11" customFormat="1" ht="15.6" hidden="1" customHeight="1" outlineLevel="1">
      <c r="B61" s="20"/>
      <c r="C61" s="1"/>
      <c r="D61" s="1"/>
      <c r="E61" s="1"/>
      <c r="F61" s="1"/>
      <c r="G61" s="1" t="s">
        <v>63</v>
      </c>
      <c r="H61" s="1"/>
      <c r="I61" s="1"/>
      <c r="J61" s="1"/>
      <c r="K61" s="2"/>
      <c r="L61" s="2"/>
      <c r="M61" s="2"/>
      <c r="N61" s="325" t="n">
        <v>1.19518615992E9</v>
      </c>
      <c r="O61" s="326"/>
      <c r="P61" s="27"/>
    </row>
    <row r="62" spans="2:19" s="11" customFormat="1" ht="15.6" hidden="1" customHeight="1" outlineLevel="1">
      <c r="B62" s="20"/>
      <c r="C62" s="1"/>
      <c r="D62" s="1"/>
      <c r="E62" s="1"/>
      <c r="F62" s="1"/>
      <c r="G62" s="1" t="s">
        <v>34</v>
      </c>
      <c r="H62" s="1"/>
      <c r="I62" s="1"/>
      <c r="J62" s="1"/>
      <c r="K62" s="2"/>
      <c r="L62" s="2"/>
      <c r="M62" s="2"/>
      <c r="N62" s="325" t="n">
        <v>4461979.975</v>
      </c>
      <c r="O62" s="326"/>
      <c r="P62" s="27"/>
    </row>
    <row r="63" spans="2:19" s="11" customFormat="1" ht="15.6" hidden="1" customHeight="1" outlineLevel="1">
      <c r="B63" s="20"/>
      <c r="C63" s="1"/>
      <c r="D63" s="1"/>
      <c r="E63" s="1"/>
      <c r="F63" s="1" t="s">
        <v>95</v>
      </c>
      <c r="G63" s="1"/>
      <c r="H63" s="1"/>
      <c r="I63" s="1"/>
      <c r="J63" s="1"/>
      <c r="K63" s="2"/>
      <c r="L63" s="2"/>
      <c r="M63" s="2"/>
      <c r="N63" s="325" t="n">
        <v>8.0948131775E7</v>
      </c>
      <c r="O63" s="326"/>
      <c r="P63" s="27"/>
    </row>
    <row r="64" spans="2:19" s="10" customFormat="1" ht="12.95" hidden="1" customHeight="1" outlineLevel="1">
      <c r="B64" s="142"/>
      <c r="C64" s="1"/>
      <c r="D64" s="1"/>
      <c r="E64" s="1"/>
      <c r="F64" s="2"/>
      <c r="G64" s="2" t="s">
        <v>64</v>
      </c>
      <c r="H64" s="2"/>
      <c r="I64" s="1"/>
      <c r="J64" s="1"/>
      <c r="K64" s="2"/>
      <c r="L64" s="2"/>
      <c r="M64" s="2"/>
      <c r="N64" s="325" t="n">
        <v>3.3004494E7</v>
      </c>
      <c r="O64" s="326"/>
      <c r="P64" s="27"/>
      <c r="Q64" s="11"/>
      <c r="R64" s="11"/>
      <c r="S64" s="11"/>
    </row>
    <row r="65" spans="2:19" ht="18" hidden="1" customHeight="1" outlineLevel="1">
      <c r="B65" s="24"/>
      <c r="C65" s="1"/>
      <c r="D65" s="1"/>
      <c r="E65" s="1"/>
      <c r="F65" s="2"/>
      <c r="G65" s="1" t="s">
        <v>65</v>
      </c>
      <c r="H65" s="1"/>
      <c r="I65" s="1"/>
      <c r="J65" s="1"/>
      <c r="K65" s="2"/>
      <c r="L65" s="2"/>
      <c r="M65" s="2"/>
      <c r="N65" s="325" t="n">
        <v>1514236.0</v>
      </c>
      <c r="O65" s="326"/>
      <c r="P65" s="27"/>
      <c r="Q65" s="10"/>
      <c r="R65" s="10"/>
      <c r="S65" s="10"/>
    </row>
    <row r="66" spans="2:19" ht="13.5" hidden="1" outlineLevel="1">
      <c r="B66" s="24"/>
      <c r="C66" s="1"/>
      <c r="D66" s="1"/>
      <c r="E66" s="1"/>
      <c r="F66" s="2"/>
      <c r="G66" s="1" t="s">
        <v>14</v>
      </c>
      <c r="H66" s="1"/>
      <c r="I66" s="1"/>
      <c r="J66" s="1"/>
      <c r="K66" s="2"/>
      <c r="L66" s="2"/>
      <c r="M66" s="2"/>
      <c r="N66" s="325" t="n">
        <v>4.6429401775E7</v>
      </c>
      <c r="O66" s="326"/>
      <c r="P66" s="27"/>
    </row>
    <row r="67" spans="2:19" s="11" customFormat="1" ht="18" hidden="1" customHeight="1" outlineLevel="1">
      <c r="B67" s="20"/>
      <c r="C67" s="1"/>
      <c r="D67" s="1"/>
      <c r="E67" s="13" t="s">
        <v>66</v>
      </c>
      <c r="F67" s="13"/>
      <c r="G67" s="1"/>
      <c r="H67" s="1"/>
      <c r="I67" s="1"/>
      <c r="J67" s="1"/>
      <c r="K67" s="2"/>
      <c r="L67" s="2"/>
      <c r="M67" s="2"/>
      <c r="N67" s="325" t="n">
        <v>2.406969937777E9</v>
      </c>
      <c r="O67" s="326"/>
      <c r="P67" s="27"/>
      <c r="Q67" s="7"/>
      <c r="R67" s="7"/>
      <c r="S67" s="7"/>
    </row>
    <row r="68" spans="2:19" s="11" customFormat="1" ht="18" hidden="1" customHeight="1" outlineLevel="1">
      <c r="B68" s="20"/>
      <c r="C68" s="1"/>
      <c r="D68" s="1"/>
      <c r="E68" s="1"/>
      <c r="F68" s="1" t="s">
        <v>67</v>
      </c>
      <c r="G68" s="1"/>
      <c r="H68" s="1"/>
      <c r="I68" s="1"/>
      <c r="J68" s="1"/>
      <c r="K68" s="2"/>
      <c r="L68" s="2"/>
      <c r="M68" s="2"/>
      <c r="N68" s="325" t="n">
        <v>1.352062243527E9</v>
      </c>
      <c r="O68" s="326"/>
      <c r="P68" s="27"/>
    </row>
    <row r="69" spans="2:19" s="11" customFormat="1" ht="18" hidden="1" customHeight="1" outlineLevel="1">
      <c r="B69" s="20"/>
      <c r="C69" s="1"/>
      <c r="D69" s="1"/>
      <c r="E69" s="1"/>
      <c r="F69" s="1" t="s">
        <v>68</v>
      </c>
      <c r="G69" s="1"/>
      <c r="H69" s="1"/>
      <c r="I69" s="1"/>
      <c r="J69" s="1"/>
      <c r="K69" s="2"/>
      <c r="L69" s="2"/>
      <c r="M69" s="2"/>
      <c r="N69" s="325" t="n">
        <v>8.794483485E8</v>
      </c>
      <c r="O69" s="326"/>
      <c r="P69" s="27"/>
    </row>
    <row r="70" spans="2:19" s="11" customFormat="1" ht="18" hidden="1" customHeight="1" outlineLevel="1">
      <c r="B70" s="20"/>
      <c r="C70" s="1"/>
      <c r="D70" s="1"/>
      <c r="E70" s="1"/>
      <c r="F70" s="1" t="s">
        <v>433</v>
      </c>
      <c r="G70" s="1"/>
      <c r="H70" s="1"/>
      <c r="I70" s="1"/>
      <c r="J70" s="1"/>
      <c r="K70" s="2"/>
      <c r="L70" s="2"/>
      <c r="M70" s="2"/>
      <c r="N70" s="325" t="n">
        <v>1.52256757E8</v>
      </c>
      <c r="O70" s="326"/>
      <c r="P70" s="27"/>
    </row>
    <row r="71" spans="2:19" s="11" customFormat="1" ht="18" hidden="1" customHeight="1" outlineLevel="1">
      <c r="B71" s="20"/>
      <c r="C71" s="1"/>
      <c r="D71" s="1"/>
      <c r="E71" s="1"/>
      <c r="F71" s="1" t="s">
        <v>142</v>
      </c>
      <c r="G71" s="1"/>
      <c r="H71" s="1"/>
      <c r="I71" s="1"/>
      <c r="J71" s="1"/>
      <c r="K71" s="2"/>
      <c r="L71" s="2"/>
      <c r="M71" s="2"/>
      <c r="N71" s="325" t="n">
        <v>2.320258875E7</v>
      </c>
      <c r="O71" s="326"/>
      <c r="P71" s="27"/>
    </row>
    <row r="72" spans="2:19" s="11" customFormat="1" ht="18" hidden="1" customHeight="1" outlineLevel="1">
      <c r="B72" s="20"/>
      <c r="C72" s="1"/>
      <c r="D72" s="3" t="s">
        <v>69</v>
      </c>
      <c r="E72" s="3"/>
      <c r="F72" s="1"/>
      <c r="G72" s="1"/>
      <c r="H72" s="1"/>
      <c r="I72" s="1"/>
      <c r="J72" s="1"/>
      <c r="K72" s="2"/>
      <c r="L72" s="2"/>
      <c r="M72" s="2"/>
      <c r="N72" s="325" t="n">
        <v>5.87188696098E8</v>
      </c>
      <c r="O72" s="326"/>
      <c r="P72" s="27"/>
    </row>
    <row r="73" spans="2:19" s="11" customFormat="1" ht="18" hidden="1" customHeight="1" outlineLevel="1">
      <c r="B73" s="20"/>
      <c r="C73" s="1"/>
      <c r="D73" s="1"/>
      <c r="E73" s="1" t="s">
        <v>70</v>
      </c>
      <c r="F73" s="3"/>
      <c r="G73" s="1"/>
      <c r="H73" s="1"/>
      <c r="I73" s="1"/>
      <c r="J73" s="1"/>
      <c r="K73" s="2"/>
      <c r="L73" s="2"/>
      <c r="M73" s="2"/>
      <c r="N73" s="325" t="n">
        <v>2.319016131E8</v>
      </c>
      <c r="O73" s="326"/>
      <c r="P73" s="27"/>
    </row>
    <row r="74" spans="2:19" s="11" customFormat="1" ht="18" hidden="1" customHeight="1" outlineLevel="1">
      <c r="B74" s="26"/>
      <c r="C74" s="1"/>
      <c r="D74" s="1"/>
      <c r="E74" s="1" t="s">
        <v>34</v>
      </c>
      <c r="F74" s="1"/>
      <c r="G74" s="2"/>
      <c r="H74" s="1"/>
      <c r="I74" s="1"/>
      <c r="J74" s="1"/>
      <c r="K74" s="2"/>
      <c r="L74" s="2"/>
      <c r="M74" s="2"/>
      <c r="N74" s="325" t="n">
        <v>3.55287082998E8</v>
      </c>
      <c r="O74" s="326"/>
      <c r="P74" s="27"/>
    </row>
    <row r="75" spans="2:19" s="11" customFormat="1" ht="18" hidden="1" customHeight="1" outlineLevel="1">
      <c r="B75" s="25"/>
      <c r="C75" s="137" t="s">
        <v>71</v>
      </c>
      <c r="D75" s="137"/>
      <c r="E75" s="137"/>
      <c r="F75" s="137"/>
      <c r="G75" s="137"/>
      <c r="H75" s="137"/>
      <c r="I75" s="137"/>
      <c r="J75" s="137"/>
      <c r="K75" s="138"/>
      <c r="L75" s="138"/>
      <c r="M75" s="138"/>
      <c r="N75" s="327" t="n">
        <v>-5.509406406475E9</v>
      </c>
      <c r="O75" s="328"/>
      <c r="P75" s="31"/>
    </row>
    <row r="76" spans="2:19" s="11" customFormat="1" ht="18" hidden="1" customHeight="1" outlineLevel="1">
      <c r="B76" s="20"/>
      <c r="C76" s="145"/>
      <c r="D76" s="1" t="s">
        <v>72</v>
      </c>
      <c r="E76" s="1"/>
      <c r="F76" s="2"/>
      <c r="G76" s="1"/>
      <c r="H76" s="1"/>
      <c r="I76" s="1"/>
      <c r="J76" s="1"/>
      <c r="K76" s="2"/>
      <c r="L76" s="2"/>
      <c r="M76" s="2"/>
      <c r="N76" s="325" t="n">
        <v>9.0062358E7</v>
      </c>
      <c r="O76" s="326"/>
      <c r="P76" s="29"/>
    </row>
    <row r="77" spans="2:19" s="11" customFormat="1" ht="18" hidden="1" customHeight="1" outlineLevel="1">
      <c r="B77" s="20"/>
      <c r="C77" s="1"/>
      <c r="D77" s="1"/>
      <c r="E77" s="2" t="s">
        <v>73</v>
      </c>
      <c r="F77" s="2"/>
      <c r="G77" s="1"/>
      <c r="H77" s="1"/>
      <c r="I77" s="1"/>
      <c r="J77" s="1"/>
      <c r="K77" s="2"/>
      <c r="L77" s="2"/>
      <c r="M77" s="2"/>
      <c r="N77" s="325" t="n">
        <v>8.890332E7</v>
      </c>
      <c r="O77" s="326"/>
      <c r="P77" s="27"/>
    </row>
    <row r="78" spans="2:19" s="11" customFormat="1" ht="18" hidden="1" customHeight="1" outlineLevel="1">
      <c r="B78" s="20"/>
      <c r="C78" s="1"/>
      <c r="D78" s="1"/>
      <c r="E78" s="13" t="s">
        <v>74</v>
      </c>
      <c r="F78" s="13"/>
      <c r="G78" s="1"/>
      <c r="H78" s="1"/>
      <c r="I78" s="1"/>
      <c r="J78" s="1"/>
      <c r="K78" s="2"/>
      <c r="L78" s="2"/>
      <c r="M78" s="2"/>
      <c r="N78" s="325" t="n">
        <v>1159038.0</v>
      </c>
      <c r="O78" s="326"/>
      <c r="P78" s="27"/>
    </row>
    <row r="79" spans="2:19" s="11" customFormat="1" ht="18" hidden="1" customHeight="1" outlineLevel="1">
      <c r="B79" s="20"/>
      <c r="C79" s="1"/>
      <c r="D79" s="1"/>
      <c r="E79" s="13" t="s">
        <v>436</v>
      </c>
      <c r="F79" s="13"/>
      <c r="G79" s="1"/>
      <c r="H79" s="1"/>
      <c r="I79" s="1"/>
      <c r="J79" s="1"/>
      <c r="K79" s="2"/>
      <c r="L79" s="2"/>
      <c r="M79" s="2"/>
      <c r="N79" s="325" t="n">
        <v>0.0</v>
      </c>
      <c r="O79" s="326"/>
      <c r="P79" s="27"/>
    </row>
    <row r="80" spans="2:19" s="11" customFormat="1" ht="18" hidden="1" customHeight="1" outlineLevel="1">
      <c r="B80" s="20"/>
      <c r="C80" s="1"/>
      <c r="D80" s="1"/>
      <c r="E80" s="1" t="s">
        <v>75</v>
      </c>
      <c r="F80" s="1"/>
      <c r="G80" s="1"/>
      <c r="H80" s="1"/>
      <c r="I80" s="1"/>
      <c r="J80" s="1"/>
      <c r="K80" s="2"/>
      <c r="L80" s="2"/>
      <c r="M80" s="2"/>
      <c r="N80" s="325" t="n">
        <v>0.0</v>
      </c>
      <c r="O80" s="326"/>
      <c r="P80" s="27"/>
    </row>
    <row r="81" spans="2:16" s="11" customFormat="1" ht="18" hidden="1" customHeight="1" outlineLevel="1">
      <c r="B81" s="20"/>
      <c r="C81" s="1"/>
      <c r="D81" s="1"/>
      <c r="E81" s="1" t="s">
        <v>34</v>
      </c>
      <c r="F81" s="1"/>
      <c r="G81" s="1"/>
      <c r="H81" s="1"/>
      <c r="I81" s="1"/>
      <c r="J81" s="1"/>
      <c r="K81" s="2"/>
      <c r="L81" s="2"/>
      <c r="M81" s="2"/>
      <c r="N81" s="325" t="n">
        <v>0.0</v>
      </c>
      <c r="O81" s="326"/>
      <c r="P81" s="27"/>
    </row>
    <row r="82" spans="2:16" s="11" customFormat="1" ht="18" hidden="1" customHeight="1" outlineLevel="1">
      <c r="B82" s="20"/>
      <c r="C82" s="1"/>
      <c r="D82" s="1" t="s">
        <v>76</v>
      </c>
      <c r="E82" s="1"/>
      <c r="F82" s="1"/>
      <c r="G82" s="1"/>
      <c r="H82" s="1"/>
      <c r="I82" s="1"/>
      <c r="J82" s="1"/>
      <c r="K82" s="2"/>
      <c r="L82" s="2"/>
      <c r="M82" s="2"/>
      <c r="N82" s="325" t="n">
        <v>572216.8</v>
      </c>
      <c r="O82" s="326"/>
      <c r="P82" s="27"/>
    </row>
    <row r="83" spans="2:16" s="11" customFormat="1" ht="18" hidden="1" customHeight="1" outlineLevel="1">
      <c r="B83" s="20"/>
      <c r="C83" s="1"/>
      <c r="D83" s="1"/>
      <c r="E83" s="1" t="s">
        <v>77</v>
      </c>
      <c r="F83" s="1"/>
      <c r="G83" s="1"/>
      <c r="H83" s="1"/>
      <c r="I83" s="1"/>
      <c r="J83" s="1"/>
      <c r="K83" s="2"/>
      <c r="L83" s="2"/>
      <c r="M83" s="2"/>
      <c r="N83" s="325" t="n">
        <v>563625.0</v>
      </c>
      <c r="O83" s="326"/>
      <c r="P83" s="27"/>
    </row>
    <row r="84" spans="2:16" s="11" customFormat="1" ht="18" hidden="1" customHeight="1" outlineLevel="1" thickBot="1">
      <c r="B84" s="20"/>
      <c r="C84" s="1"/>
      <c r="D84" s="1"/>
      <c r="E84" s="1" t="s">
        <v>14</v>
      </c>
      <c r="F84" s="1"/>
      <c r="G84" s="1"/>
      <c r="H84" s="1"/>
      <c r="I84" s="1"/>
      <c r="J84" s="1"/>
      <c r="K84" s="2"/>
      <c r="L84" s="2"/>
      <c r="M84" s="2"/>
      <c r="N84" s="325" t="n">
        <v>8591.8</v>
      </c>
      <c r="O84" s="326"/>
      <c r="P84" s="27"/>
    </row>
    <row r="85" spans="2:16" s="11" customFormat="1" ht="18" hidden="1" customHeight="1" outlineLevel="1" thickBot="1">
      <c r="B85" s="143"/>
      <c r="C85" s="141" t="s">
        <v>78</v>
      </c>
      <c r="D85" s="139"/>
      <c r="E85" s="139"/>
      <c r="F85" s="139"/>
      <c r="G85" s="139"/>
      <c r="H85" s="139"/>
      <c r="I85" s="139"/>
      <c r="J85" s="139"/>
      <c r="K85" s="28"/>
      <c r="L85" s="28"/>
      <c r="M85" s="28"/>
      <c r="N85" s="329" t="n">
        <v>-5.598896547675E9</v>
      </c>
      <c r="O85" s="330"/>
      <c r="P85" s="30"/>
    </row>
    <row r="86" spans="2:16" s="11" customFormat="1" ht="18" customHeight="1" collapsed="1"/>
    <row r="87" spans="2:16" s="11" customFormat="1" ht="18" customHeight="1"/>
    <row r="88" spans="2:16" s="11" customFormat="1" ht="18" customHeight="1"/>
    <row r="89" spans="2:16" s="11" customFormat="1" ht="18" customHeight="1">
      <c r="C89" s="4"/>
      <c r="D89" s="4"/>
      <c r="E89" s="4"/>
      <c r="F89" s="4"/>
      <c r="G89" s="4"/>
      <c r="H89" s="4"/>
      <c r="I89" s="4"/>
      <c r="J89" s="4"/>
      <c r="K89" s="4"/>
      <c r="L89" s="4"/>
      <c r="M89" s="4"/>
    </row>
    <row r="90" spans="2:16" s="11" customFormat="1" ht="18" customHeight="1">
      <c r="C90" s="10"/>
      <c r="D90" s="10"/>
      <c r="E90" s="10"/>
      <c r="F90" s="10"/>
      <c r="G90" s="10"/>
      <c r="H90" s="10"/>
      <c r="I90" s="10"/>
      <c r="J90" s="10"/>
      <c r="K90" s="10"/>
      <c r="L90" s="10"/>
      <c r="M90" s="10"/>
    </row>
    <row r="91" spans="2:16" s="11" customFormat="1" ht="18" customHeight="1">
      <c r="C91" s="7"/>
      <c r="D91" s="7"/>
      <c r="E91" s="7"/>
      <c r="F91" s="7"/>
      <c r="G91" s="7"/>
      <c r="H91" s="7"/>
      <c r="I91" s="7"/>
      <c r="J91" s="7"/>
      <c r="K91" s="7"/>
      <c r="L91" s="7"/>
      <c r="M91" s="7"/>
    </row>
    <row r="92" spans="2:16" s="11" customFormat="1" ht="18" customHeight="1">
      <c r="C92" s="7"/>
      <c r="D92" s="7"/>
      <c r="E92" s="7"/>
      <c r="F92" s="7"/>
      <c r="G92" s="7"/>
      <c r="H92" s="7"/>
      <c r="I92" s="7"/>
      <c r="J92" s="7"/>
      <c r="K92" s="7"/>
      <c r="L92" s="7"/>
      <c r="M92" s="7"/>
    </row>
    <row r="93" spans="2:16" s="11" customFormat="1" ht="18" customHeight="1"/>
    <row r="94" spans="2:16" s="11" customFormat="1" ht="18" customHeight="1"/>
    <row r="95" spans="2:16" s="11" customFormat="1" ht="18" customHeight="1"/>
    <row r="96" spans="2:16" s="11" customFormat="1" ht="18" customHeight="1"/>
    <row r="97" spans="3:19" s="11" customFormat="1" ht="18" customHeight="1"/>
    <row r="98" spans="3:19" s="11" customFormat="1" ht="18" customHeight="1"/>
    <row r="99" spans="3:19" s="11" customFormat="1" ht="18" customHeight="1"/>
    <row r="100" spans="3:19" s="4" customFormat="1" ht="18" customHeight="1">
      <c r="C100" s="11"/>
      <c r="D100" s="11"/>
      <c r="E100" s="11"/>
      <c r="F100" s="11"/>
      <c r="G100" s="11"/>
      <c r="H100" s="11"/>
      <c r="I100" s="11"/>
      <c r="J100" s="11"/>
      <c r="K100" s="11"/>
      <c r="L100" s="11"/>
      <c r="M100" s="11"/>
      <c r="N100" s="11"/>
      <c r="O100" s="11"/>
      <c r="P100" s="11"/>
      <c r="Q100" s="11"/>
      <c r="R100" s="11"/>
      <c r="S100" s="11"/>
    </row>
    <row r="101" spans="3:19" s="10" customFormat="1" ht="12.95" customHeight="1">
      <c r="C101" s="11"/>
      <c r="D101" s="11"/>
      <c r="E101" s="11"/>
      <c r="F101" s="11"/>
      <c r="G101" s="11"/>
      <c r="H101" s="11"/>
      <c r="I101" s="11"/>
      <c r="J101" s="11"/>
      <c r="K101" s="11"/>
      <c r="L101" s="11"/>
      <c r="M101" s="11"/>
      <c r="N101" s="4"/>
      <c r="O101" s="4"/>
      <c r="P101" s="4"/>
      <c r="Q101" s="4"/>
      <c r="R101" s="4"/>
      <c r="S101" s="4"/>
    </row>
    <row r="102" spans="3:19" ht="18" customHeight="1">
      <c r="C102" s="11"/>
      <c r="D102" s="11"/>
      <c r="E102" s="11"/>
      <c r="F102" s="11"/>
      <c r="G102" s="11"/>
      <c r="H102" s="11"/>
      <c r="I102" s="11"/>
      <c r="J102" s="11"/>
      <c r="K102" s="11"/>
      <c r="L102" s="11"/>
      <c r="M102" s="11"/>
      <c r="N102" s="10"/>
      <c r="O102" s="10"/>
      <c r="P102" s="10"/>
      <c r="Q102" s="10"/>
      <c r="R102" s="10"/>
      <c r="S102" s="10"/>
    </row>
    <row r="103" spans="3:19" ht="27" customHeight="1">
      <c r="C103" s="11"/>
      <c r="D103" s="11"/>
      <c r="E103" s="11"/>
      <c r="F103" s="11"/>
      <c r="G103" s="11"/>
      <c r="H103" s="11"/>
      <c r="I103" s="11"/>
      <c r="J103" s="11"/>
      <c r="K103" s="11"/>
      <c r="L103" s="11"/>
      <c r="M103" s="11"/>
    </row>
    <row r="104" spans="3:19" s="11" customFormat="1" ht="18" customHeight="1">
      <c r="N104" s="7"/>
      <c r="O104" s="7"/>
      <c r="P104" s="7"/>
      <c r="Q104" s="7"/>
      <c r="R104" s="7"/>
      <c r="S104" s="7"/>
    </row>
    <row r="105" spans="3:19" s="11" customFormat="1" ht="18" customHeight="1"/>
    <row r="106" spans="3:19" s="11" customFormat="1" ht="18" customHeight="1"/>
    <row r="107" spans="3:19" s="11" customFormat="1" ht="18" customHeight="1"/>
    <row r="108" spans="3:19" s="11" customFormat="1" ht="18" customHeight="1"/>
    <row r="109" spans="3:19" s="11" customFormat="1" ht="18" customHeight="1"/>
    <row r="110" spans="3:19" s="11" customFormat="1" ht="18" customHeight="1"/>
    <row r="111" spans="3:19" s="11" customFormat="1" ht="18" customHeight="1"/>
    <row r="112" spans="3:19" s="11" customFormat="1" ht="18" customHeight="1"/>
    <row r="113" s="11" customFormat="1" ht="18" customHeight="1"/>
    <row r="114" s="11" customFormat="1" ht="18" customHeight="1"/>
    <row r="115" s="11" customFormat="1" ht="18" customHeight="1"/>
    <row r="116" s="11" customFormat="1" ht="18" customHeight="1"/>
    <row r="117" s="11" customFormat="1" ht="18" customHeight="1"/>
    <row r="118" s="11" customFormat="1" ht="18" customHeight="1"/>
    <row r="119" s="11" customFormat="1" ht="18" customHeight="1"/>
    <row r="120" s="11" customFormat="1" ht="18" customHeight="1"/>
    <row r="121" s="11" customFormat="1" ht="18" customHeight="1"/>
    <row r="122" s="11" customFormat="1" ht="18" customHeight="1"/>
    <row r="123" s="11" customFormat="1" ht="18" customHeight="1"/>
    <row r="124" s="11" customFormat="1" ht="18" customHeight="1"/>
    <row r="125" s="11" customFormat="1" ht="18" customHeight="1"/>
    <row r="126" s="11" customFormat="1" ht="18" customHeight="1"/>
    <row r="127" s="11" customFormat="1" ht="18" customHeight="1"/>
    <row r="128" s="11" customFormat="1" ht="18" customHeight="1"/>
    <row r="129" spans="3:19" s="11" customFormat="1" ht="18" customHeight="1"/>
    <row r="130" spans="3:19" s="11" customFormat="1" ht="18" customHeight="1"/>
    <row r="131" spans="3:19" s="11" customFormat="1" ht="18" customHeight="1">
      <c r="C131" s="4"/>
      <c r="D131" s="4"/>
      <c r="E131" s="4"/>
      <c r="F131" s="4"/>
      <c r="G131" s="4"/>
      <c r="H131" s="4"/>
      <c r="I131" s="4"/>
      <c r="J131" s="4"/>
      <c r="K131" s="4"/>
      <c r="L131" s="4"/>
      <c r="M131" s="4"/>
    </row>
    <row r="132" spans="3:19" s="11" customFormat="1" ht="18" customHeight="1">
      <c r="C132" s="10"/>
      <c r="D132" s="10"/>
      <c r="E132" s="10"/>
      <c r="F132" s="10"/>
      <c r="G132" s="10"/>
      <c r="H132" s="10"/>
      <c r="I132" s="10"/>
      <c r="J132" s="10"/>
      <c r="K132" s="10"/>
      <c r="L132" s="10"/>
      <c r="M132" s="10"/>
    </row>
    <row r="133" spans="3:19" s="11" customFormat="1" ht="18" customHeight="1">
      <c r="C133" s="7"/>
      <c r="D133" s="7"/>
      <c r="E133" s="7"/>
      <c r="F133" s="7"/>
      <c r="G133" s="7"/>
      <c r="H133" s="7"/>
      <c r="I133" s="7"/>
      <c r="J133" s="7"/>
      <c r="K133" s="7"/>
      <c r="L133" s="7"/>
      <c r="M133" s="7"/>
    </row>
    <row r="134" spans="3:19" s="11" customFormat="1" ht="18" customHeight="1">
      <c r="C134" s="7"/>
      <c r="D134" s="7"/>
      <c r="E134" s="7"/>
      <c r="F134" s="7"/>
      <c r="G134" s="7"/>
      <c r="H134" s="7"/>
      <c r="I134" s="7"/>
      <c r="J134" s="7"/>
      <c r="K134" s="7"/>
      <c r="L134" s="7"/>
      <c r="M134" s="7"/>
    </row>
    <row r="135" spans="3:19" s="11" customFormat="1" ht="18" customHeight="1"/>
    <row r="136" spans="3:19" s="11" customFormat="1" ht="18" customHeight="1"/>
    <row r="137" spans="3:19" s="11" customFormat="1" ht="18" customHeight="1"/>
    <row r="138" spans="3:19" s="11" customFormat="1" ht="18" customHeight="1"/>
    <row r="139" spans="3:19" s="11" customFormat="1" ht="18" customHeight="1"/>
    <row r="140" spans="3:19" s="11" customFormat="1" ht="18" customHeight="1"/>
    <row r="141" spans="3:19" s="11" customFormat="1" ht="18" customHeight="1"/>
    <row r="142" spans="3:19" s="4" customFormat="1" ht="18" customHeight="1">
      <c r="C142" s="11"/>
      <c r="D142" s="11"/>
      <c r="E142" s="11"/>
      <c r="F142" s="11"/>
      <c r="G142" s="11"/>
      <c r="H142" s="11"/>
      <c r="I142" s="11"/>
      <c r="J142" s="11"/>
      <c r="K142" s="11"/>
      <c r="L142" s="11"/>
      <c r="M142" s="11"/>
      <c r="N142" s="11"/>
      <c r="O142" s="11"/>
      <c r="P142" s="11"/>
      <c r="Q142" s="11"/>
      <c r="R142" s="11"/>
      <c r="S142" s="11"/>
    </row>
    <row r="143" spans="3:19" s="10" customFormat="1" ht="12.95" customHeight="1">
      <c r="C143" s="11"/>
      <c r="D143" s="11"/>
      <c r="E143" s="11"/>
      <c r="F143" s="11"/>
      <c r="G143" s="11"/>
      <c r="H143" s="11"/>
      <c r="I143" s="11"/>
      <c r="J143" s="11"/>
      <c r="K143" s="11"/>
      <c r="L143" s="11"/>
      <c r="M143" s="11"/>
      <c r="N143" s="4"/>
      <c r="O143" s="4"/>
      <c r="P143" s="4"/>
      <c r="Q143" s="4"/>
      <c r="R143" s="4"/>
      <c r="S143" s="4"/>
    </row>
    <row r="144" spans="3:19" ht="18" customHeight="1">
      <c r="C144" s="11"/>
      <c r="D144" s="11"/>
      <c r="E144" s="11"/>
      <c r="F144" s="11"/>
      <c r="G144" s="11"/>
      <c r="H144" s="11"/>
      <c r="I144" s="11"/>
      <c r="J144" s="11"/>
      <c r="K144" s="11"/>
      <c r="L144" s="11"/>
      <c r="M144" s="11"/>
      <c r="N144" s="10"/>
      <c r="O144" s="10"/>
      <c r="P144" s="10"/>
      <c r="Q144" s="10"/>
      <c r="R144" s="10"/>
      <c r="S144" s="10"/>
    </row>
    <row r="145" spans="3:19" ht="27" customHeight="1">
      <c r="C145" s="11"/>
      <c r="D145" s="11"/>
      <c r="E145" s="11"/>
      <c r="F145" s="11"/>
      <c r="G145" s="11"/>
      <c r="H145" s="11"/>
      <c r="I145" s="11"/>
      <c r="J145" s="11"/>
      <c r="K145" s="11"/>
      <c r="L145" s="11"/>
      <c r="M145" s="11"/>
    </row>
    <row r="146" spans="3:19" s="11" customFormat="1" ht="14.45" customHeight="1">
      <c r="N146" s="7"/>
      <c r="O146" s="7"/>
      <c r="P146" s="7"/>
      <c r="Q146" s="7"/>
      <c r="R146" s="7"/>
      <c r="S146" s="7"/>
    </row>
    <row r="147" spans="3:19" s="11" customFormat="1" ht="14.45" customHeight="1"/>
    <row r="148" spans="3:19" s="11" customFormat="1" ht="14.45" customHeight="1"/>
    <row r="149" spans="3:19" s="11" customFormat="1" ht="14.45" customHeight="1"/>
    <row r="150" spans="3:19" s="11" customFormat="1" ht="14.45" customHeight="1"/>
    <row r="151" spans="3:19" s="11" customFormat="1" ht="14.45" customHeight="1"/>
    <row r="152" spans="3:19" s="11" customFormat="1" ht="14.45" customHeight="1"/>
    <row r="153" spans="3:19" s="11" customFormat="1" ht="14.45" customHeight="1"/>
    <row r="154" spans="3:19" s="11" customFormat="1" ht="14.45" customHeight="1"/>
    <row r="155" spans="3:19" s="11" customFormat="1" ht="14.45" customHeight="1"/>
    <row r="156" spans="3:19" s="11" customFormat="1" ht="14.45" customHeight="1"/>
    <row r="157" spans="3:19" s="11" customFormat="1" ht="14.45" customHeight="1"/>
    <row r="158" spans="3:19" s="11" customFormat="1" ht="14.45" customHeight="1"/>
    <row r="159" spans="3:19" s="11" customFormat="1" ht="14.45" customHeight="1"/>
    <row r="160" spans="3:19" s="11" customFormat="1" ht="14.45" customHeight="1"/>
    <row r="161" s="11" customFormat="1" ht="14.45" customHeight="1"/>
    <row r="162" s="11" customFormat="1" ht="14.45" customHeight="1"/>
    <row r="163" s="11" customFormat="1" ht="14.45" customHeight="1"/>
    <row r="164" s="11" customFormat="1" ht="14.45" customHeight="1"/>
    <row r="165" s="11" customFormat="1" ht="14.45" customHeight="1"/>
    <row r="166" s="11" customFormat="1" ht="14.45" customHeight="1"/>
    <row r="167" s="11" customFormat="1" ht="14.45" customHeight="1"/>
    <row r="168" s="11" customFormat="1" ht="14.45" customHeight="1"/>
    <row r="169" s="11" customFormat="1" ht="14.45" customHeight="1"/>
    <row r="170" s="11" customFormat="1" ht="14.45" customHeight="1"/>
    <row r="171" s="11" customFormat="1" ht="14.45" customHeight="1"/>
    <row r="172" s="11" customFormat="1" ht="14.45" customHeight="1"/>
    <row r="173" s="11" customFormat="1" ht="14.45" customHeight="1"/>
    <row r="174" s="11" customFormat="1" ht="14.45" customHeight="1"/>
    <row r="175" s="11" customFormat="1" ht="14.45" customHeight="1"/>
    <row r="176" s="11" customFormat="1" ht="14.45" customHeight="1"/>
    <row r="177" spans="3:13" s="11" customFormat="1" ht="14.45" customHeight="1"/>
    <row r="178" spans="3:13" s="11" customFormat="1" ht="14.45" customHeight="1"/>
    <row r="179" spans="3:13" s="11" customFormat="1" ht="14.45" customHeight="1"/>
    <row r="180" spans="3:13" s="11" customFormat="1" ht="14.45" customHeight="1"/>
    <row r="181" spans="3:13" s="11" customFormat="1" ht="14.45" customHeight="1"/>
    <row r="182" spans="3:13" s="11" customFormat="1" ht="14.45" customHeight="1"/>
    <row r="183" spans="3:13" s="11" customFormat="1" ht="14.45" customHeight="1"/>
    <row r="184" spans="3:13" s="11" customFormat="1" ht="14.45" customHeight="1"/>
    <row r="185" spans="3:13" s="11" customFormat="1" ht="14.45" customHeight="1">
      <c r="C185" s="4"/>
      <c r="D185" s="4"/>
      <c r="E185" s="4"/>
      <c r="F185" s="4"/>
      <c r="G185" s="4"/>
      <c r="H185" s="4"/>
      <c r="I185" s="4"/>
      <c r="J185" s="4"/>
      <c r="K185" s="4"/>
      <c r="L185" s="4"/>
      <c r="M185" s="4"/>
    </row>
    <row r="186" spans="3:13" s="11" customFormat="1" ht="14.45" customHeight="1">
      <c r="C186" s="10"/>
      <c r="D186" s="10"/>
      <c r="E186" s="10"/>
      <c r="F186" s="10"/>
      <c r="G186" s="10"/>
      <c r="H186" s="10"/>
      <c r="I186" s="10"/>
      <c r="J186" s="10"/>
      <c r="K186" s="10"/>
      <c r="L186" s="10"/>
      <c r="M186" s="10"/>
    </row>
    <row r="187" spans="3:13" s="11" customFormat="1" ht="14.45" customHeight="1">
      <c r="C187" s="7"/>
      <c r="D187" s="7"/>
      <c r="E187" s="7"/>
      <c r="F187" s="7"/>
      <c r="G187" s="7"/>
      <c r="H187" s="7"/>
      <c r="I187" s="7"/>
      <c r="J187" s="7"/>
      <c r="K187" s="7"/>
      <c r="L187" s="7"/>
      <c r="M187" s="7"/>
    </row>
    <row r="188" spans="3:13" s="11" customFormat="1" ht="14.45" customHeight="1">
      <c r="C188" s="7"/>
      <c r="D188" s="7"/>
      <c r="E188" s="7"/>
      <c r="F188" s="7"/>
      <c r="G188" s="7"/>
      <c r="H188" s="7"/>
      <c r="I188" s="7"/>
      <c r="J188" s="7"/>
      <c r="K188" s="7"/>
      <c r="L188" s="7"/>
      <c r="M188" s="7"/>
    </row>
    <row r="189" spans="3:13" s="11" customFormat="1" ht="14.45" customHeight="1"/>
    <row r="190" spans="3:13" s="11" customFormat="1" ht="14.45" customHeight="1"/>
    <row r="191" spans="3:13" s="11" customFormat="1" ht="14.45" customHeight="1"/>
    <row r="192" spans="3:13" s="11" customFormat="1" ht="14.45" customHeight="1"/>
    <row r="193" spans="3:19" s="11" customFormat="1" ht="14.45" customHeight="1"/>
    <row r="194" spans="3:19" s="11" customFormat="1" ht="14.45" customHeight="1"/>
    <row r="195" spans="3:19" s="11" customFormat="1" ht="14.45" customHeight="1"/>
    <row r="196" spans="3:19" s="4" customFormat="1" ht="14.45" customHeight="1">
      <c r="C196" s="11"/>
      <c r="D196" s="11"/>
      <c r="E196" s="11"/>
      <c r="F196" s="11"/>
      <c r="G196" s="11"/>
      <c r="H196" s="11"/>
      <c r="I196" s="11"/>
      <c r="J196" s="11"/>
      <c r="K196" s="11"/>
      <c r="L196" s="11"/>
      <c r="M196" s="11"/>
      <c r="N196" s="11"/>
      <c r="O196" s="11"/>
      <c r="P196" s="11"/>
      <c r="Q196" s="11"/>
      <c r="R196" s="11"/>
      <c r="S196" s="11"/>
    </row>
    <row r="197" spans="3:19" s="10" customFormat="1" ht="12.95" customHeight="1">
      <c r="C197" s="11"/>
      <c r="D197" s="11"/>
      <c r="E197" s="11"/>
      <c r="F197" s="11"/>
      <c r="G197" s="11"/>
      <c r="H197" s="11"/>
      <c r="I197" s="11"/>
      <c r="J197" s="11"/>
      <c r="K197" s="11"/>
      <c r="L197" s="11"/>
      <c r="M197" s="11"/>
      <c r="N197" s="4"/>
      <c r="O197" s="4"/>
      <c r="P197" s="4"/>
      <c r="Q197" s="4"/>
      <c r="R197" s="4"/>
      <c r="S197" s="4"/>
    </row>
    <row r="198" spans="3:19" ht="18" customHeight="1">
      <c r="C198" s="11"/>
      <c r="D198" s="11"/>
      <c r="E198" s="11"/>
      <c r="F198" s="11"/>
      <c r="G198" s="11"/>
      <c r="H198" s="11"/>
      <c r="I198" s="11"/>
      <c r="J198" s="11"/>
      <c r="K198" s="11"/>
      <c r="L198" s="11"/>
      <c r="M198" s="11"/>
      <c r="N198" s="10"/>
      <c r="O198" s="10"/>
      <c r="P198" s="10"/>
      <c r="Q198" s="10"/>
      <c r="R198" s="10"/>
      <c r="S198" s="10"/>
    </row>
    <row r="199" spans="3:19" ht="27" customHeight="1">
      <c r="C199" s="11"/>
      <c r="D199" s="11"/>
      <c r="E199" s="11"/>
      <c r="F199" s="11"/>
      <c r="G199" s="11"/>
      <c r="H199" s="11"/>
      <c r="I199" s="11"/>
      <c r="J199" s="11"/>
      <c r="K199" s="11"/>
      <c r="L199" s="11"/>
      <c r="M199" s="11"/>
    </row>
    <row r="200" spans="3:19" s="11" customFormat="1" ht="13.5" customHeight="1">
      <c r="N200" s="7"/>
      <c r="O200" s="7"/>
      <c r="P200" s="7"/>
      <c r="Q200" s="7"/>
      <c r="R200" s="7"/>
      <c r="S200" s="7"/>
    </row>
    <row r="201" spans="3:19" s="11" customFormat="1" ht="13.5" customHeight="1"/>
    <row r="202" spans="3:19" s="11" customFormat="1" ht="13.5" customHeight="1"/>
    <row r="203" spans="3:19" s="11" customFormat="1" ht="13.5" customHeight="1"/>
    <row r="204" spans="3:19" s="11" customFormat="1" ht="13.5" customHeight="1"/>
    <row r="205" spans="3:19" s="11" customFormat="1" ht="13.5" customHeight="1"/>
    <row r="206" spans="3:19" s="11" customFormat="1" ht="13.5" customHeight="1"/>
    <row r="207" spans="3:19" s="11" customFormat="1" ht="13.5" customHeight="1"/>
    <row r="208" spans="3:19" s="11" customFormat="1" ht="13.5" customHeight="1"/>
    <row r="209" s="11" customFormat="1" ht="13.5" customHeight="1"/>
    <row r="210" s="11" customFormat="1" ht="13.5" customHeight="1"/>
    <row r="211" s="11" customFormat="1" ht="13.5" customHeight="1"/>
    <row r="212" s="11" customFormat="1" ht="13.5" customHeight="1"/>
    <row r="213" s="11" customFormat="1" ht="13.5" customHeight="1"/>
    <row r="214" s="11" customFormat="1" ht="13.5" customHeight="1"/>
    <row r="215" s="11" customFormat="1" ht="13.5" customHeight="1"/>
    <row r="216" s="11" customFormat="1" ht="13.5" customHeight="1"/>
    <row r="217" s="11" customFormat="1" ht="13.5" customHeight="1"/>
    <row r="218" s="11" customFormat="1" ht="13.5" customHeight="1"/>
    <row r="219" s="11" customFormat="1" ht="13.5" customHeight="1"/>
    <row r="220" s="11" customFormat="1" ht="13.5" customHeight="1"/>
    <row r="221" s="11" customFormat="1" ht="13.5" customHeight="1"/>
    <row r="222" s="11" customFormat="1" ht="13.5" customHeight="1"/>
    <row r="223" s="11" customFormat="1" ht="13.5" customHeight="1"/>
    <row r="224" s="11" customFormat="1" ht="13.5" customHeight="1"/>
    <row r="225" s="11" customFormat="1" ht="13.5" customHeight="1"/>
    <row r="226" s="11" customFormat="1" ht="13.5" customHeight="1"/>
    <row r="227" s="11" customFormat="1" ht="13.5" customHeight="1"/>
    <row r="228" s="11" customFormat="1" ht="13.5" customHeight="1"/>
    <row r="229" s="11" customFormat="1" ht="13.5" customHeight="1"/>
    <row r="230" s="11" customFormat="1" ht="13.5" customHeight="1"/>
    <row r="231" s="11" customFormat="1" ht="13.5" customHeight="1"/>
    <row r="232" s="11" customFormat="1" ht="13.5" customHeight="1"/>
    <row r="233" s="11" customFormat="1" ht="13.5" customHeight="1"/>
    <row r="234" s="11" customFormat="1" ht="13.5" customHeight="1"/>
    <row r="235" s="11" customFormat="1" ht="13.5" customHeight="1"/>
    <row r="236" s="11" customFormat="1" ht="13.5" customHeight="1"/>
    <row r="237" s="11" customFormat="1" ht="13.5" customHeight="1"/>
    <row r="238" s="11" customFormat="1" ht="13.5" customHeight="1"/>
    <row r="239" s="11" customFormat="1" ht="13.5" customHeight="1"/>
    <row r="240" s="11" customFormat="1" ht="13.5" customHeight="1"/>
    <row r="241" spans="3:19" s="11" customFormat="1" ht="13.5" customHeight="1"/>
    <row r="242" spans="3:19" s="11" customFormat="1" ht="13.5" customHeight="1"/>
    <row r="243" spans="3:19" s="11" customFormat="1" ht="13.5" customHeight="1"/>
    <row r="244" spans="3:19" s="11" customFormat="1" ht="13.5" customHeight="1">
      <c r="D244" s="6"/>
      <c r="E244" s="6"/>
      <c r="F244" s="6"/>
      <c r="G244" s="6"/>
      <c r="H244" s="6"/>
      <c r="I244" s="6"/>
      <c r="J244" s="6"/>
    </row>
    <row r="245" spans="3:19" s="11" customFormat="1" ht="13.5" customHeight="1">
      <c r="C245" s="9"/>
      <c r="D245" s="9"/>
      <c r="E245" s="9"/>
      <c r="F245" s="9"/>
      <c r="G245" s="9"/>
      <c r="H245" s="9"/>
      <c r="I245" s="9"/>
      <c r="J245" s="9"/>
      <c r="K245" s="9"/>
      <c r="L245" s="9"/>
      <c r="M245" s="12"/>
    </row>
    <row r="246" spans="3:19" s="11" customFormat="1" ht="13.5" customHeight="1">
      <c r="C246" s="7"/>
      <c r="D246" s="7"/>
      <c r="E246" s="7"/>
      <c r="F246" s="7"/>
      <c r="G246" s="7"/>
      <c r="H246" s="7"/>
      <c r="I246" s="7"/>
      <c r="J246" s="7"/>
      <c r="K246" s="7"/>
      <c r="L246" s="7"/>
      <c r="M246" s="7"/>
    </row>
    <row r="247" spans="3:19" s="11" customFormat="1" ht="13.5" customHeight="1">
      <c r="C247" s="19"/>
      <c r="D247" s="19"/>
      <c r="E247" s="19"/>
      <c r="F247" s="19"/>
      <c r="G247" s="19"/>
      <c r="H247" s="19"/>
      <c r="I247" s="19"/>
      <c r="J247" s="19"/>
      <c r="K247" s="19"/>
      <c r="L247" s="19"/>
      <c r="M247" s="8"/>
    </row>
    <row r="248" spans="3:19" s="11" customFormat="1" ht="13.5" customHeight="1">
      <c r="C248" s="19"/>
      <c r="D248" s="19"/>
      <c r="E248" s="19"/>
      <c r="F248" s="19"/>
      <c r="G248" s="19"/>
      <c r="H248" s="19"/>
      <c r="I248" s="19"/>
      <c r="J248" s="19"/>
      <c r="K248" s="19"/>
      <c r="L248" s="19"/>
      <c r="M248" s="8"/>
    </row>
    <row r="249" spans="3:19" s="11" customFormat="1" ht="13.5" customHeight="1">
      <c r="C249" s="19"/>
      <c r="D249" s="19"/>
      <c r="E249" s="19"/>
      <c r="F249" s="19"/>
      <c r="G249" s="19"/>
      <c r="H249" s="19"/>
      <c r="I249" s="19"/>
      <c r="J249" s="19"/>
      <c r="K249" s="19"/>
      <c r="L249" s="19"/>
      <c r="M249" s="8"/>
    </row>
    <row r="250" spans="3:19" s="11" customFormat="1" ht="13.5" customHeight="1">
      <c r="C250" s="19"/>
      <c r="D250" s="19"/>
      <c r="E250" s="19"/>
      <c r="F250" s="19"/>
      <c r="G250" s="19"/>
      <c r="H250" s="19"/>
      <c r="I250" s="19"/>
      <c r="J250" s="19"/>
      <c r="K250" s="19"/>
      <c r="L250" s="19"/>
      <c r="M250" s="8"/>
    </row>
    <row r="251" spans="3:19" s="11" customFormat="1" ht="13.5" customHeight="1">
      <c r="C251" s="19"/>
      <c r="D251" s="19"/>
      <c r="E251" s="19"/>
      <c r="F251" s="19"/>
      <c r="G251" s="19"/>
      <c r="H251" s="19"/>
      <c r="I251" s="19"/>
      <c r="J251" s="19"/>
      <c r="K251" s="19"/>
      <c r="L251" s="19"/>
      <c r="M251" s="8"/>
    </row>
    <row r="252" spans="3:19" s="11" customFormat="1" ht="13.5" customHeight="1">
      <c r="C252" s="19"/>
      <c r="D252" s="19"/>
      <c r="E252" s="19"/>
      <c r="F252" s="19"/>
      <c r="G252" s="19"/>
      <c r="H252" s="19"/>
      <c r="I252" s="19"/>
      <c r="J252" s="19"/>
      <c r="K252" s="19"/>
      <c r="L252" s="19"/>
      <c r="M252" s="8"/>
    </row>
    <row r="253" spans="3:19" s="11" customFormat="1" ht="13.5" customHeight="1">
      <c r="C253" s="19"/>
      <c r="D253" s="19"/>
      <c r="E253" s="19"/>
      <c r="F253" s="19"/>
      <c r="G253" s="19"/>
      <c r="H253" s="19"/>
      <c r="I253" s="19"/>
      <c r="J253" s="19"/>
      <c r="K253" s="19"/>
      <c r="L253" s="19"/>
      <c r="M253" s="6"/>
    </row>
    <row r="254" spans="3:19" s="11" customFormat="1" ht="13.5" customHeight="1">
      <c r="C254" s="19"/>
      <c r="D254" s="19"/>
      <c r="E254" s="19"/>
      <c r="F254" s="19"/>
      <c r="G254" s="19"/>
      <c r="H254" s="19"/>
      <c r="I254" s="19"/>
      <c r="J254" s="19"/>
      <c r="K254" s="19"/>
      <c r="L254" s="19"/>
      <c r="M254" s="6"/>
    </row>
    <row r="255" spans="3:19" s="11" customFormat="1" ht="13.5" customHeight="1">
      <c r="C255" s="19"/>
      <c r="D255" s="19"/>
      <c r="E255" s="19"/>
      <c r="F255" s="19"/>
      <c r="G255" s="19"/>
      <c r="H255" s="19"/>
      <c r="I255" s="19"/>
      <c r="J255" s="19"/>
      <c r="K255" s="19"/>
      <c r="L255" s="19"/>
      <c r="M255" s="8"/>
    </row>
    <row r="256" spans="3:19" s="9" customFormat="1" ht="13.5" customHeight="1">
      <c r="C256" s="19"/>
      <c r="D256" s="19"/>
      <c r="E256" s="19"/>
      <c r="F256" s="19"/>
      <c r="G256" s="19"/>
      <c r="H256" s="19"/>
      <c r="I256" s="19"/>
      <c r="J256" s="19"/>
      <c r="K256" s="19"/>
      <c r="L256" s="19"/>
      <c r="M256" s="8"/>
      <c r="N256" s="11"/>
      <c r="O256" s="11"/>
      <c r="P256" s="11"/>
      <c r="Q256" s="11"/>
      <c r="R256" s="11"/>
      <c r="S256" s="11"/>
    </row>
    <row r="257" spans="3:19" ht="15" customHeight="1">
      <c r="C257" s="8"/>
      <c r="D257" s="8"/>
      <c r="E257" s="8"/>
      <c r="F257" s="8"/>
      <c r="G257" s="8"/>
      <c r="H257" s="8"/>
      <c r="I257" s="8"/>
      <c r="J257" s="8"/>
      <c r="K257" s="8"/>
      <c r="L257" s="8"/>
      <c r="M257" s="8"/>
      <c r="N257" s="12"/>
      <c r="O257" s="12"/>
      <c r="P257" s="12"/>
      <c r="Q257" s="12"/>
      <c r="R257" s="12"/>
      <c r="S257" s="12"/>
    </row>
    <row r="258" spans="3:19" s="8" customFormat="1" ht="18" customHeight="1">
      <c r="C258" s="11"/>
      <c r="D258" s="11"/>
      <c r="E258" s="11"/>
      <c r="F258" s="11"/>
      <c r="G258" s="11"/>
      <c r="H258" s="11"/>
      <c r="I258" s="11"/>
      <c r="J258" s="11"/>
      <c r="K258" s="11"/>
      <c r="L258" s="11"/>
      <c r="M258" s="6"/>
      <c r="N258" s="7"/>
      <c r="O258" s="7"/>
      <c r="P258" s="7"/>
      <c r="Q258" s="7"/>
      <c r="R258" s="7"/>
      <c r="S258" s="7"/>
    </row>
    <row r="259" spans="3:19" s="8" customFormat="1" ht="18" customHeight="1">
      <c r="C259" s="11"/>
      <c r="D259" s="11"/>
      <c r="E259" s="11"/>
      <c r="F259" s="11"/>
      <c r="G259" s="11"/>
      <c r="H259" s="11"/>
      <c r="I259" s="11"/>
      <c r="J259" s="11"/>
      <c r="K259" s="11"/>
      <c r="L259" s="11"/>
      <c r="M259" s="11"/>
    </row>
    <row r="260" spans="3:19" s="8" customFormat="1" ht="18" customHeight="1">
      <c r="C260" s="11"/>
      <c r="D260" s="11"/>
      <c r="E260" s="11"/>
      <c r="F260" s="11"/>
      <c r="G260" s="11"/>
      <c r="H260" s="11"/>
      <c r="I260" s="11"/>
      <c r="J260" s="11"/>
      <c r="K260" s="11"/>
      <c r="L260" s="11"/>
      <c r="M260" s="11"/>
    </row>
    <row r="261" spans="3:19" s="8" customFormat="1" ht="18" customHeight="1">
      <c r="C261" s="11"/>
      <c r="D261" s="11"/>
      <c r="E261" s="11"/>
      <c r="F261" s="11"/>
      <c r="G261" s="11"/>
      <c r="H261" s="11"/>
      <c r="I261" s="11"/>
      <c r="J261" s="11"/>
      <c r="K261" s="11"/>
      <c r="L261" s="11"/>
      <c r="M261" s="11"/>
    </row>
    <row r="262" spans="3:19" s="8" customFormat="1" ht="18" customHeight="1">
      <c r="C262" s="11"/>
      <c r="D262" s="11"/>
      <c r="E262" s="11"/>
      <c r="F262" s="11"/>
      <c r="G262" s="11"/>
      <c r="H262" s="11"/>
      <c r="I262" s="11"/>
      <c r="J262" s="11"/>
      <c r="K262" s="11"/>
      <c r="L262" s="11"/>
      <c r="M262" s="11"/>
    </row>
    <row r="263" spans="3:19" s="8" customFormat="1" ht="18" customHeight="1">
      <c r="C263" s="11"/>
      <c r="D263" s="11"/>
      <c r="E263" s="11"/>
      <c r="F263" s="11"/>
      <c r="G263" s="11"/>
      <c r="H263" s="11"/>
      <c r="I263" s="11"/>
      <c r="J263" s="11"/>
      <c r="K263" s="11"/>
      <c r="L263" s="11"/>
      <c r="M263" s="11"/>
    </row>
    <row r="264" spans="3:19" s="11" customFormat="1" ht="18" customHeight="1">
      <c r="N264" s="8"/>
      <c r="O264" s="8"/>
      <c r="P264" s="8"/>
      <c r="Q264" s="8"/>
      <c r="R264" s="8"/>
      <c r="S264" s="8"/>
    </row>
    <row r="265" spans="3:19" s="11" customFormat="1" ht="18" customHeight="1">
      <c r="N265" s="18"/>
      <c r="O265" s="18"/>
      <c r="P265" s="18"/>
      <c r="Q265" s="18"/>
      <c r="R265" s="6"/>
      <c r="S265" s="6"/>
    </row>
    <row r="266" spans="3:19" s="8" customFormat="1" ht="18" customHeight="1">
      <c r="C266" s="11"/>
      <c r="D266" s="11"/>
      <c r="E266" s="11"/>
      <c r="F266" s="11"/>
      <c r="G266" s="11"/>
      <c r="H266" s="11"/>
      <c r="I266" s="11"/>
      <c r="J266" s="11"/>
      <c r="K266" s="11"/>
      <c r="L266" s="11"/>
      <c r="M266" s="11"/>
      <c r="N266" s="18"/>
      <c r="O266" s="18"/>
      <c r="P266" s="18"/>
      <c r="Q266" s="18"/>
      <c r="R266" s="6"/>
      <c r="S266" s="6"/>
    </row>
    <row r="267" spans="3:19" s="8" customFormat="1" ht="18" customHeight="1">
      <c r="C267" s="11"/>
      <c r="D267" s="11"/>
      <c r="E267" s="11"/>
      <c r="F267" s="11"/>
      <c r="G267" s="11"/>
      <c r="H267" s="11"/>
      <c r="I267" s="11"/>
      <c r="J267" s="11"/>
      <c r="K267" s="11"/>
      <c r="L267" s="11"/>
      <c r="M267" s="11"/>
    </row>
    <row r="268" spans="3:19" s="8" customFormat="1" ht="18" customHeight="1">
      <c r="C268" s="11"/>
      <c r="D268" s="11"/>
      <c r="E268" s="11"/>
      <c r="F268" s="11"/>
      <c r="G268" s="11"/>
      <c r="H268" s="11"/>
      <c r="I268" s="11"/>
      <c r="J268" s="11"/>
      <c r="K268" s="11"/>
      <c r="L268" s="11"/>
      <c r="M268" s="11"/>
    </row>
    <row r="269" spans="3:19" s="11" customFormat="1" ht="18" customHeight="1">
      <c r="N269" s="8"/>
      <c r="O269" s="8"/>
      <c r="P269" s="8"/>
      <c r="Q269" s="8"/>
      <c r="R269" s="8"/>
      <c r="S269" s="8"/>
    </row>
    <row r="270" spans="3:19" s="11" customFormat="1" ht="15" customHeight="1">
      <c r="N270" s="6"/>
      <c r="O270" s="6"/>
      <c r="P270" s="6"/>
      <c r="Q270" s="6"/>
      <c r="R270" s="6"/>
      <c r="S270" s="6"/>
    </row>
    <row r="271" spans="3:19" s="11" customFormat="1" ht="15" customHeight="1">
      <c r="N271" s="6"/>
      <c r="O271" s="6"/>
      <c r="P271" s="6"/>
      <c r="Q271" s="6"/>
      <c r="R271" s="6"/>
      <c r="S271" s="6"/>
    </row>
    <row r="272" spans="3:19" s="11" customFormat="1" ht="15" customHeight="1">
      <c r="M272" s="6"/>
      <c r="N272" s="6"/>
      <c r="O272" s="6"/>
      <c r="P272" s="6"/>
      <c r="Q272" s="6"/>
      <c r="R272" s="6"/>
      <c r="S272" s="6"/>
    </row>
    <row r="273" spans="3:19" s="11" customFormat="1" ht="15" customHeight="1">
      <c r="M273" s="6"/>
      <c r="N273" s="6"/>
      <c r="O273" s="6"/>
      <c r="P273" s="6"/>
      <c r="Q273" s="6"/>
      <c r="R273" s="6"/>
      <c r="S273" s="6"/>
    </row>
    <row r="274" spans="3:19" s="11" customFormat="1" ht="15" customHeight="1">
      <c r="M274" s="6"/>
      <c r="N274" s="6"/>
      <c r="O274" s="6"/>
      <c r="P274" s="6"/>
      <c r="Q274" s="6"/>
      <c r="R274" s="6"/>
      <c r="S274" s="6"/>
    </row>
    <row r="275" spans="3:19" s="11" customFormat="1" ht="15" customHeight="1">
      <c r="M275" s="6"/>
      <c r="N275" s="6"/>
      <c r="O275" s="6"/>
      <c r="P275" s="6"/>
      <c r="Q275" s="6"/>
      <c r="R275" s="6"/>
      <c r="S275" s="6"/>
    </row>
    <row r="276" spans="3:19" s="11" customFormat="1" ht="15" customHeight="1">
      <c r="M276" s="6"/>
      <c r="N276" s="6"/>
      <c r="O276" s="6"/>
      <c r="P276" s="6"/>
      <c r="Q276" s="6"/>
      <c r="R276" s="6"/>
      <c r="S276" s="6"/>
    </row>
    <row r="277" spans="3:19" s="11" customFormat="1" ht="15" customHeight="1">
      <c r="M277" s="6"/>
      <c r="N277" s="18"/>
      <c r="O277" s="18"/>
      <c r="P277" s="18"/>
      <c r="Q277" s="18"/>
      <c r="R277" s="6"/>
      <c r="S277" s="6"/>
    </row>
    <row r="278" spans="3:19" s="11" customFormat="1" ht="15" customHeight="1">
      <c r="M278" s="6"/>
      <c r="N278" s="18"/>
      <c r="O278" s="18"/>
      <c r="P278" s="18"/>
      <c r="Q278" s="18"/>
      <c r="R278" s="6"/>
      <c r="S278" s="6"/>
    </row>
    <row r="279" spans="3:19" s="11" customFormat="1" ht="15" customHeight="1">
      <c r="M279" s="6"/>
      <c r="N279" s="18"/>
      <c r="O279" s="18"/>
      <c r="P279" s="18"/>
      <c r="Q279" s="18"/>
      <c r="R279" s="6"/>
      <c r="S279" s="6"/>
    </row>
    <row r="280" spans="3:19" s="11" customFormat="1" ht="15" customHeight="1">
      <c r="M280" s="6"/>
      <c r="N280" s="6"/>
      <c r="O280" s="6"/>
      <c r="P280" s="6"/>
      <c r="Q280" s="6"/>
      <c r="R280" s="6"/>
      <c r="S280" s="6"/>
    </row>
    <row r="281" spans="3:19" s="11" customFormat="1" ht="15" customHeight="1">
      <c r="M281" s="6"/>
      <c r="N281" s="18"/>
      <c r="O281" s="18"/>
      <c r="P281" s="18"/>
      <c r="Q281" s="18"/>
      <c r="R281" s="6"/>
      <c r="S281" s="6"/>
    </row>
    <row r="282" spans="3:19" s="11" customFormat="1" ht="15" customHeight="1">
      <c r="M282" s="6"/>
      <c r="N282" s="18"/>
      <c r="O282" s="18"/>
      <c r="P282" s="18"/>
      <c r="Q282" s="18"/>
      <c r="R282" s="6"/>
      <c r="S282" s="6"/>
    </row>
    <row r="283" spans="3:19" s="11" customFormat="1" ht="15" customHeight="1">
      <c r="M283" s="6"/>
      <c r="N283" s="18"/>
      <c r="O283" s="18"/>
      <c r="P283" s="18"/>
      <c r="Q283" s="18"/>
      <c r="R283" s="6"/>
      <c r="S283" s="6"/>
    </row>
    <row r="284" spans="3:19" s="11" customFormat="1" ht="15" customHeight="1">
      <c r="M284" s="6"/>
      <c r="N284" s="18"/>
      <c r="O284" s="18"/>
      <c r="P284" s="18"/>
      <c r="Q284" s="18"/>
      <c r="R284" s="6"/>
      <c r="S284" s="6"/>
    </row>
    <row r="285" spans="3:19" s="11" customFormat="1" ht="15" customHeight="1">
      <c r="H285" s="7"/>
      <c r="I285" s="7"/>
      <c r="J285" s="7"/>
      <c r="K285" s="7"/>
      <c r="L285" s="7"/>
      <c r="M285" s="6"/>
      <c r="N285" s="18"/>
      <c r="O285" s="18"/>
      <c r="P285" s="18"/>
      <c r="Q285" s="18"/>
      <c r="R285" s="6"/>
      <c r="S285" s="6"/>
    </row>
    <row r="286" spans="3:19" s="11" customFormat="1" ht="15" customHeight="1">
      <c r="C286" s="7"/>
      <c r="D286" s="7"/>
      <c r="E286" s="7"/>
      <c r="F286" s="7"/>
      <c r="G286" s="7"/>
      <c r="H286" s="7"/>
      <c r="I286" s="7"/>
      <c r="J286" s="7"/>
      <c r="K286" s="7"/>
      <c r="L286" s="7"/>
      <c r="M286" s="7"/>
      <c r="N286" s="18"/>
      <c r="O286" s="18"/>
      <c r="P286" s="18"/>
      <c r="Q286" s="18"/>
      <c r="R286" s="6"/>
      <c r="S286" s="6"/>
    </row>
    <row r="287" spans="3:19" s="11" customFormat="1" ht="15" customHeight="1">
      <c r="C287" s="7"/>
      <c r="D287" s="7"/>
      <c r="E287" s="7"/>
      <c r="F287" s="7"/>
      <c r="G287" s="7"/>
      <c r="H287" s="7"/>
      <c r="I287" s="7"/>
      <c r="J287" s="7"/>
      <c r="K287" s="7"/>
      <c r="L287" s="7"/>
      <c r="M287" s="7"/>
      <c r="N287" s="18"/>
      <c r="O287" s="18"/>
      <c r="P287" s="18"/>
      <c r="Q287" s="18"/>
      <c r="R287" s="6"/>
      <c r="S287" s="6"/>
    </row>
    <row r="288" spans="3:19" s="11" customFormat="1" ht="15" customHeight="1">
      <c r="C288" s="7"/>
      <c r="D288" s="7"/>
      <c r="E288" s="7"/>
      <c r="F288" s="7"/>
      <c r="G288" s="7"/>
      <c r="H288" s="7"/>
      <c r="I288" s="7"/>
      <c r="J288" s="7"/>
      <c r="K288" s="7"/>
      <c r="L288" s="7"/>
      <c r="M288" s="7"/>
      <c r="N288" s="18"/>
      <c r="O288" s="18"/>
      <c r="P288" s="18"/>
      <c r="Q288" s="18"/>
      <c r="R288" s="6"/>
      <c r="S288" s="6"/>
    </row>
    <row r="289" spans="3:19" s="11" customFormat="1" ht="15" customHeight="1">
      <c r="C289" s="7"/>
      <c r="D289" s="7"/>
      <c r="E289" s="7"/>
      <c r="F289" s="7"/>
      <c r="G289" s="7"/>
      <c r="H289" s="7"/>
      <c r="I289" s="7"/>
      <c r="J289" s="7"/>
      <c r="K289" s="7"/>
      <c r="L289" s="7"/>
      <c r="M289" s="7"/>
      <c r="N289" s="18"/>
      <c r="O289" s="18"/>
      <c r="P289" s="18"/>
      <c r="Q289" s="18"/>
      <c r="R289" s="6"/>
      <c r="S289" s="6"/>
    </row>
    <row r="290" spans="3:19" s="11" customFormat="1" ht="15" customHeight="1">
      <c r="C290" s="7"/>
      <c r="D290" s="7"/>
      <c r="E290" s="7"/>
      <c r="F290" s="7"/>
      <c r="G290" s="7"/>
      <c r="H290" s="7"/>
      <c r="I290" s="7"/>
      <c r="J290" s="7"/>
      <c r="K290" s="7"/>
      <c r="L290" s="7"/>
      <c r="M290" s="7"/>
      <c r="N290" s="18"/>
      <c r="O290" s="18"/>
      <c r="P290" s="18"/>
      <c r="Q290" s="18"/>
      <c r="R290" s="6"/>
      <c r="S290" s="6"/>
    </row>
    <row r="291" spans="3:19" s="11" customFormat="1" ht="15" customHeight="1">
      <c r="C291" s="7"/>
      <c r="D291" s="7"/>
      <c r="E291" s="7"/>
      <c r="F291" s="7"/>
      <c r="G291" s="7"/>
      <c r="H291" s="7"/>
      <c r="I291" s="7"/>
      <c r="J291" s="7"/>
      <c r="K291" s="7"/>
      <c r="L291" s="7"/>
      <c r="M291" s="7"/>
      <c r="N291" s="18"/>
      <c r="O291" s="18"/>
      <c r="P291" s="18"/>
      <c r="Q291" s="18"/>
      <c r="R291" s="6"/>
      <c r="S291" s="6"/>
    </row>
    <row r="292" spans="3:19" s="11" customFormat="1" ht="15" customHeight="1">
      <c r="C292" s="7"/>
      <c r="D292" s="7"/>
      <c r="E292" s="7"/>
      <c r="F292" s="7"/>
      <c r="G292" s="7"/>
      <c r="H292" s="7"/>
      <c r="I292" s="7"/>
      <c r="J292" s="7"/>
      <c r="K292" s="7"/>
      <c r="L292" s="7"/>
      <c r="M292" s="7"/>
      <c r="N292" s="18"/>
      <c r="O292" s="18"/>
      <c r="P292" s="18"/>
      <c r="Q292" s="18"/>
      <c r="R292" s="6"/>
      <c r="S292" s="6"/>
    </row>
    <row r="293" spans="3:19" s="11" customFormat="1" ht="15" customHeight="1">
      <c r="C293" s="7"/>
      <c r="D293" s="7"/>
      <c r="E293" s="7"/>
      <c r="F293" s="7"/>
      <c r="G293" s="7"/>
      <c r="H293" s="7"/>
      <c r="I293" s="7"/>
      <c r="J293" s="7"/>
      <c r="K293" s="7"/>
      <c r="L293" s="7"/>
      <c r="M293" s="7"/>
      <c r="N293" s="18"/>
      <c r="O293" s="18"/>
      <c r="P293" s="18"/>
      <c r="Q293" s="18"/>
      <c r="R293" s="6"/>
      <c r="S293" s="6"/>
    </row>
    <row r="294" spans="3:19" s="11" customFormat="1" ht="15" customHeight="1">
      <c r="C294" s="7"/>
      <c r="D294" s="7"/>
      <c r="E294" s="7"/>
      <c r="F294" s="7"/>
      <c r="G294" s="7"/>
      <c r="H294" s="7"/>
      <c r="I294" s="7"/>
      <c r="J294" s="7"/>
      <c r="K294" s="7"/>
      <c r="L294" s="7"/>
      <c r="M294" s="7"/>
      <c r="N294" s="18"/>
      <c r="O294" s="18"/>
      <c r="P294" s="18"/>
      <c r="Q294" s="18"/>
      <c r="R294" s="6"/>
      <c r="S294" s="6"/>
    </row>
    <row r="295" spans="3:19" s="11" customFormat="1" ht="15" customHeight="1">
      <c r="C295" s="7"/>
      <c r="D295" s="7"/>
      <c r="E295" s="7"/>
      <c r="F295" s="7"/>
      <c r="G295" s="7"/>
      <c r="H295" s="7"/>
      <c r="I295" s="7"/>
      <c r="J295" s="7"/>
      <c r="K295" s="7"/>
      <c r="L295" s="7"/>
      <c r="M295" s="7"/>
      <c r="N295" s="18"/>
      <c r="O295" s="18"/>
      <c r="P295" s="18"/>
      <c r="Q295" s="18"/>
      <c r="R295" s="6"/>
      <c r="S295" s="6"/>
    </row>
    <row r="296" spans="3:19" s="11" customFormat="1" ht="15" customHeight="1">
      <c r="C296" s="7"/>
      <c r="D296" s="7"/>
      <c r="E296" s="7"/>
      <c r="F296" s="7"/>
      <c r="G296" s="7"/>
      <c r="H296" s="7"/>
      <c r="I296" s="7"/>
      <c r="J296" s="7"/>
      <c r="K296" s="7"/>
      <c r="L296" s="7"/>
      <c r="M296" s="7"/>
      <c r="N296" s="18"/>
      <c r="O296" s="18"/>
      <c r="P296" s="18"/>
      <c r="Q296" s="18"/>
      <c r="R296" s="6"/>
      <c r="S296" s="6"/>
    </row>
    <row r="297" spans="3:19" ht="18" customHeight="1">
      <c r="N297" s="18"/>
      <c r="O297" s="18"/>
      <c r="P297" s="18"/>
      <c r="Q297" s="18"/>
      <c r="R297" s="6"/>
      <c r="S297" s="6"/>
    </row>
  </sheetData>
  <mergeCells count="80">
    <mergeCell ref="N85:O85"/>
    <mergeCell ref="N78:O78"/>
    <mergeCell ref="N80:O80"/>
    <mergeCell ref="N81:O81"/>
    <mergeCell ref="N82:O82"/>
    <mergeCell ref="N83:O83"/>
    <mergeCell ref="N84:O84"/>
    <mergeCell ref="N79:O79"/>
    <mergeCell ref="N72:O72"/>
    <mergeCell ref="N73:O73"/>
    <mergeCell ref="N74:O74"/>
    <mergeCell ref="N76:O76"/>
    <mergeCell ref="N77:O77"/>
    <mergeCell ref="N75:O75"/>
    <mergeCell ref="N61:O61"/>
    <mergeCell ref="N62:O62"/>
    <mergeCell ref="N63:O63"/>
    <mergeCell ref="N64:O64"/>
    <mergeCell ref="N65:O65"/>
    <mergeCell ref="N66:O66"/>
    <mergeCell ref="N67:O67"/>
    <mergeCell ref="N68:O68"/>
    <mergeCell ref="N69:O69"/>
    <mergeCell ref="N71:O71"/>
    <mergeCell ref="N70:O70"/>
    <mergeCell ref="N51:O51"/>
    <mergeCell ref="N52:O52"/>
    <mergeCell ref="N53:O53"/>
    <mergeCell ref="N54:O54"/>
    <mergeCell ref="N55:O55"/>
    <mergeCell ref="N56:O56"/>
    <mergeCell ref="N57:O57"/>
    <mergeCell ref="N58:O58"/>
    <mergeCell ref="N59:O59"/>
    <mergeCell ref="N60:O60"/>
    <mergeCell ref="C45:O45"/>
    <mergeCell ref="C46:O46"/>
    <mergeCell ref="C47:O47"/>
    <mergeCell ref="C48:O48"/>
    <mergeCell ref="B50:M50"/>
    <mergeCell ref="N50:P50"/>
    <mergeCell ref="N41:O41"/>
    <mergeCell ref="N33:O33"/>
    <mergeCell ref="N34:O34"/>
    <mergeCell ref="N36:O36"/>
    <mergeCell ref="N37:O37"/>
    <mergeCell ref="N38:O38"/>
    <mergeCell ref="N39:O39"/>
    <mergeCell ref="N40:O40"/>
    <mergeCell ref="N35:O35"/>
    <mergeCell ref="N32:O32"/>
    <mergeCell ref="N19:O19"/>
    <mergeCell ref="N20:O20"/>
    <mergeCell ref="N21:O21"/>
    <mergeCell ref="N22:O22"/>
    <mergeCell ref="N23:O23"/>
    <mergeCell ref="N24:O24"/>
    <mergeCell ref="N25:O25"/>
    <mergeCell ref="N26:O26"/>
    <mergeCell ref="N15:O15"/>
    <mergeCell ref="N30:O30"/>
    <mergeCell ref="N17:O17"/>
    <mergeCell ref="N31:O31"/>
    <mergeCell ref="N18:O18"/>
    <mergeCell ref="N16:O16"/>
    <mergeCell ref="N29:O29"/>
    <mergeCell ref="N27:O27"/>
    <mergeCell ref="N28:O28"/>
    <mergeCell ref="N14:O14"/>
    <mergeCell ref="N7:O7"/>
    <mergeCell ref="N8:O8"/>
    <mergeCell ref="N9:O9"/>
    <mergeCell ref="N10:O10"/>
    <mergeCell ref="N11:O11"/>
    <mergeCell ref="N12:O12"/>
    <mergeCell ref="C1:O1"/>
    <mergeCell ref="C2:O2"/>
    <mergeCell ref="B6:M6"/>
    <mergeCell ref="N6:P6"/>
    <mergeCell ref="N13:O13"/>
  </mergeCells>
  <phoneticPr fontId="4"/>
  <printOptions horizontalCentered="1"/>
  <pageMargins left="0" right="0" top="0.51181102362204722" bottom="0.59055118110236227" header="0.35433070866141736" footer="0.31496062992125984"/>
  <pageSetup paperSize="9" orientation="portrait" cellComments="asDisplayed" r:id="rId1"/>
  <headerFooter alignWithMargins="0"/>
  <rowBreaks count="2" manualBreakCount="2">
    <brk id="141" max="16383" man="1"/>
    <brk id="1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E300"/>
  <sheetViews>
    <sheetView showGridLines="0" zoomScaleNormal="100" zoomScaleSheetLayoutView="120" workbookViewId="0"/>
  </sheetViews>
  <sheetFormatPr defaultRowHeight="18" customHeight="1" outlineLevelRow="1"/>
  <cols>
    <col min="1" max="1" customWidth="true" style="35" width="0.625" collapsed="true"/>
    <col min="2" max="2" customWidth="true" style="35" width="0.5" collapsed="true"/>
    <col min="3" max="13" customWidth="true" style="35" width="2.875" collapsed="true"/>
    <col min="14" max="15" customWidth="true" style="35" width="8.375" collapsed="true"/>
    <col min="16" max="16" customWidth="true" style="35" width="0.5" collapsed="true"/>
    <col min="17" max="17" customWidth="true" style="35" width="16.125" collapsed="true"/>
    <col min="18" max="18" customWidth="true" style="35" width="0.5" collapsed="true"/>
    <col min="19" max="19" customWidth="true" style="35" width="16.125" collapsed="true"/>
    <col min="20" max="20" customWidth="true" style="35" width="0.5" collapsed="true"/>
    <col min="21" max="21" customWidth="true" style="35" width="16.125" collapsed="true"/>
    <col min="22" max="22" customWidth="true" style="35" width="0.5" collapsed="true"/>
    <col min="23" max="23" customWidth="true" style="35" width="0.625" collapsed="true"/>
    <col min="24" max="16384" style="35" width="9.0" collapsed="true"/>
  </cols>
  <sheetData>
    <row r="1" spans="2:24" ht="18" customHeight="1">
      <c r="D1" s="160"/>
      <c r="E1" s="160"/>
      <c r="F1" s="160"/>
      <c r="G1" s="160"/>
      <c r="H1" s="160"/>
      <c r="I1" s="160"/>
      <c r="J1" s="160"/>
      <c r="K1" s="160"/>
      <c r="L1" s="160"/>
      <c r="M1" s="160"/>
      <c r="N1" s="160"/>
      <c r="O1" s="160"/>
      <c r="P1" s="160"/>
      <c r="Q1" s="160"/>
      <c r="R1" s="160"/>
      <c r="S1" s="160"/>
      <c r="T1" s="160"/>
      <c r="U1" s="160" t="s">
        <v>164</v>
      </c>
      <c r="V1" s="160"/>
    </row>
    <row r="2" spans="2:24" ht="18.75" customHeight="1">
      <c r="B2" s="78"/>
      <c r="C2" s="299" t="s">
        <v>418</v>
      </c>
      <c r="D2" s="299"/>
      <c r="E2" s="299"/>
      <c r="F2" s="299"/>
      <c r="G2" s="299"/>
      <c r="H2" s="299"/>
      <c r="I2" s="299"/>
      <c r="J2" s="299"/>
      <c r="K2" s="299"/>
      <c r="L2" s="299"/>
      <c r="M2" s="299"/>
      <c r="N2" s="299"/>
      <c r="O2" s="299"/>
      <c r="P2" s="299"/>
      <c r="Q2" s="299"/>
      <c r="R2" s="299"/>
      <c r="S2" s="299"/>
      <c r="T2" s="299"/>
      <c r="U2" s="299"/>
      <c r="V2" s="148"/>
    </row>
    <row r="3" spans="2:24" ht="14.45" customHeight="1">
      <c r="B3" s="81"/>
      <c r="D3" s="159"/>
      <c r="E3" s="159"/>
      <c r="F3" s="159"/>
      <c r="G3" s="159"/>
      <c r="H3" s="159"/>
      <c r="I3" s="159"/>
      <c r="J3" s="159"/>
      <c r="K3" s="159"/>
      <c r="L3" s="159"/>
      <c r="M3" s="159"/>
      <c r="N3" s="159"/>
      <c r="O3" s="77" t="str">
        <f>"自　" &amp; X6</f>
        <v>自　42826.0</v>
      </c>
      <c r="P3" s="159"/>
      <c r="Q3" s="159"/>
      <c r="R3" s="159"/>
      <c r="S3" s="159"/>
      <c r="T3" s="159"/>
      <c r="U3" s="159"/>
      <c r="V3" s="149"/>
    </row>
    <row r="4" spans="2:24" ht="14.45" customHeight="1">
      <c r="B4" s="81"/>
      <c r="D4" s="159"/>
      <c r="E4" s="159"/>
      <c r="F4" s="159"/>
      <c r="G4" s="159"/>
      <c r="H4" s="159"/>
      <c r="I4" s="159"/>
      <c r="J4" s="159"/>
      <c r="K4" s="159"/>
      <c r="L4" s="159"/>
      <c r="M4" s="159"/>
      <c r="N4" s="159"/>
      <c r="O4" s="77" t="str">
        <f>"至　" &amp; X7</f>
        <v>至　43190.0</v>
      </c>
      <c r="P4" s="159"/>
      <c r="Q4" s="159"/>
      <c r="R4" s="159"/>
      <c r="S4" s="159"/>
      <c r="T4" s="159"/>
      <c r="U4" s="159"/>
      <c r="V4" s="149"/>
    </row>
    <row r="5" spans="2:24" ht="15.75" customHeight="1" thickBot="1">
      <c r="B5" s="81"/>
      <c r="C5" s="77" t="str">
        <f>IF(C34=0,"",C34)</f>
        <v/>
      </c>
      <c r="D5" s="78"/>
      <c r="E5" s="78"/>
      <c r="F5" s="78"/>
      <c r="G5" s="78"/>
      <c r="H5" s="78"/>
      <c r="I5" s="78"/>
      <c r="J5" s="78"/>
      <c r="K5" s="78"/>
      <c r="L5" s="78"/>
      <c r="M5" s="79"/>
      <c r="N5" s="78"/>
      <c r="O5" s="82"/>
      <c r="P5" s="82"/>
      <c r="Q5" s="78"/>
      <c r="R5" s="78"/>
      <c r="S5" s="78"/>
      <c r="T5" s="78"/>
      <c r="U5" s="79" t="str">
        <f>"（単位：" &amp; X5 &amp; "）"</f>
        <v>（単位：千円）</v>
      </c>
      <c r="V5" s="83"/>
      <c r="X5" s="84" t="str">
        <f>IF(U34=1000,"千円",IF(U34=1000000,"百万円","円"))</f>
        <v>千円</v>
      </c>
    </row>
    <row r="6" spans="2:24" ht="12.75" customHeight="1">
      <c r="B6" s="331" t="s">
        <v>0</v>
      </c>
      <c r="C6" s="332"/>
      <c r="D6" s="332"/>
      <c r="E6" s="332"/>
      <c r="F6" s="332"/>
      <c r="G6" s="332"/>
      <c r="H6" s="332"/>
      <c r="I6" s="332"/>
      <c r="J6" s="332"/>
      <c r="K6" s="332"/>
      <c r="L6" s="332"/>
      <c r="M6" s="333"/>
      <c r="N6" s="337" t="s">
        <v>79</v>
      </c>
      <c r="O6" s="332"/>
      <c r="P6" s="332"/>
      <c r="Q6" s="161"/>
      <c r="R6" s="161"/>
      <c r="S6" s="161"/>
      <c r="T6" s="161"/>
      <c r="U6" s="161"/>
      <c r="V6" s="162"/>
      <c r="X6" s="84" t="str">
        <f>TEXT(O32,"ggge年m月d日")</f>
        <v>42826.0</v>
      </c>
    </row>
    <row r="7" spans="2:24" ht="29.25" customHeight="1" thickBot="1">
      <c r="B7" s="334"/>
      <c r="C7" s="335"/>
      <c r="D7" s="335"/>
      <c r="E7" s="335"/>
      <c r="F7" s="335"/>
      <c r="G7" s="335"/>
      <c r="H7" s="335"/>
      <c r="I7" s="335"/>
      <c r="J7" s="335"/>
      <c r="K7" s="335"/>
      <c r="L7" s="335"/>
      <c r="M7" s="336"/>
      <c r="N7" s="338"/>
      <c r="O7" s="335"/>
      <c r="P7" s="335"/>
      <c r="Q7" s="339" t="s">
        <v>80</v>
      </c>
      <c r="R7" s="340"/>
      <c r="S7" s="339" t="s">
        <v>158</v>
      </c>
      <c r="T7" s="340"/>
      <c r="U7" s="339" t="s">
        <v>166</v>
      </c>
      <c r="V7" s="341"/>
      <c r="X7" s="84" t="str">
        <f>TEXT(O33,"ggge年m月d日")</f>
        <v>43190.0</v>
      </c>
    </row>
    <row r="8" spans="2:24" ht="15.95" customHeight="1">
      <c r="B8" s="165"/>
      <c r="C8" s="166" t="s">
        <v>81</v>
      </c>
      <c r="D8" s="167"/>
      <c r="E8" s="167"/>
      <c r="F8" s="167"/>
      <c r="G8" s="167"/>
      <c r="H8" s="167"/>
      <c r="I8" s="167"/>
      <c r="J8" s="167"/>
      <c r="K8" s="167"/>
      <c r="L8" s="167"/>
      <c r="M8" s="168"/>
      <c r="N8" s="355" t="n">
        <f t="shared" ref="N8:N13" si="0">IF(ABS(N37)&lt;$U$34,IF(ABS(N37)&gt;0,0,"-"),ROUND(N37/$U$34,0))</f>
        <v>4.6963106E7</v>
      </c>
      <c r="O8" s="356"/>
      <c r="P8" s="171"/>
      <c r="Q8" s="169" t="n">
        <f>IF(ABS(Q37)&lt;$U$34,IF(ABS(Q37)&gt;0,0,"-"),ROUND(Q37/$U$34,0))</f>
        <v>5.2052869E7</v>
      </c>
      <c r="R8" s="171"/>
      <c r="S8" s="169" t="n">
        <f t="shared" ref="S8:U18" si="1">IF(ABS(S37)&lt;$U$34,IF(ABS(S37)&gt;0,0,"-"),ROUND(S37/$U$34,0))</f>
        <v>-5089762.0</v>
      </c>
      <c r="T8" s="170"/>
      <c r="U8" s="169" t="str">
        <f t="shared" si="1"/>
        <v>-</v>
      </c>
      <c r="V8" s="121"/>
    </row>
    <row r="9" spans="2:24" ht="15.95" customHeight="1">
      <c r="B9" s="172"/>
      <c r="C9" s="50"/>
      <c r="D9" s="50" t="s">
        <v>82</v>
      </c>
      <c r="E9" s="50"/>
      <c r="F9" s="50"/>
      <c r="G9" s="50"/>
      <c r="H9" s="50"/>
      <c r="I9" s="50"/>
      <c r="J9" s="50"/>
      <c r="K9" s="50"/>
      <c r="L9" s="50"/>
      <c r="M9" s="49"/>
      <c r="N9" s="269" t="n">
        <f t="shared" si="0"/>
        <v>-5598897.0</v>
      </c>
      <c r="O9" s="270"/>
      <c r="P9" s="173"/>
      <c r="Q9" s="348"/>
      <c r="R9" s="351"/>
      <c r="S9" s="55" t="n">
        <f t="shared" si="1"/>
        <v>-5598897.0</v>
      </c>
      <c r="T9" s="118"/>
      <c r="U9" s="55" t="str">
        <f t="shared" si="1"/>
        <v>-</v>
      </c>
      <c r="V9" s="131"/>
    </row>
    <row r="10" spans="2:24" ht="15.95" customHeight="1">
      <c r="B10" s="174"/>
      <c r="C10" s="49"/>
      <c r="D10" s="49" t="s">
        <v>83</v>
      </c>
      <c r="E10" s="49"/>
      <c r="F10" s="49"/>
      <c r="G10" s="49"/>
      <c r="H10" s="49"/>
      <c r="I10" s="49"/>
      <c r="J10" s="49"/>
      <c r="K10" s="49"/>
      <c r="L10" s="49"/>
      <c r="M10" s="49"/>
      <c r="N10" s="269" t="n">
        <f t="shared" si="0"/>
        <v>4690267.0</v>
      </c>
      <c r="O10" s="270"/>
      <c r="P10" s="173"/>
      <c r="Q10" s="342"/>
      <c r="R10" s="343"/>
      <c r="S10" s="55" t="n">
        <f t="shared" si="1"/>
        <v>4690267.0</v>
      </c>
      <c r="T10" s="118"/>
      <c r="U10" s="55" t="str">
        <f t="shared" si="1"/>
        <v>-</v>
      </c>
      <c r="V10" s="121"/>
    </row>
    <row r="11" spans="2:24" s="47" customFormat="1" ht="15.95" customHeight="1">
      <c r="B11" s="174"/>
      <c r="C11" s="175"/>
      <c r="D11" s="49"/>
      <c r="E11" s="175" t="s">
        <v>84</v>
      </c>
      <c r="F11" s="175"/>
      <c r="G11" s="175"/>
      <c r="H11" s="175"/>
      <c r="I11" s="175"/>
      <c r="J11" s="175"/>
      <c r="K11" s="175"/>
      <c r="L11" s="175"/>
      <c r="M11" s="49"/>
      <c r="N11" s="269" t="n">
        <f t="shared" si="0"/>
        <v>3321853.0</v>
      </c>
      <c r="O11" s="270"/>
      <c r="P11" s="173"/>
      <c r="Q11" s="342"/>
      <c r="R11" s="343"/>
      <c r="S11" s="55" t="n">
        <f t="shared" si="1"/>
        <v>3321853.0</v>
      </c>
      <c r="T11" s="118"/>
      <c r="U11" s="55" t="str">
        <f t="shared" si="1"/>
        <v>-</v>
      </c>
      <c r="V11" s="121"/>
    </row>
    <row r="12" spans="2:24" s="47" customFormat="1" ht="15.95" customHeight="1">
      <c r="B12" s="174"/>
      <c r="C12" s="167"/>
      <c r="D12" s="176"/>
      <c r="E12" s="176" t="s">
        <v>85</v>
      </c>
      <c r="F12" s="176"/>
      <c r="G12" s="176"/>
      <c r="H12" s="176"/>
      <c r="I12" s="176"/>
      <c r="J12" s="176"/>
      <c r="K12" s="176"/>
      <c r="L12" s="176"/>
      <c r="M12" s="168"/>
      <c r="N12" s="355" t="n">
        <f t="shared" si="0"/>
        <v>1368414.0</v>
      </c>
      <c r="O12" s="356"/>
      <c r="P12" s="171"/>
      <c r="Q12" s="344"/>
      <c r="R12" s="345"/>
      <c r="S12" s="169" t="n">
        <f t="shared" si="1"/>
        <v>1368414.0</v>
      </c>
      <c r="T12" s="170"/>
      <c r="U12" s="169" t="str">
        <f t="shared" si="1"/>
        <v>-</v>
      </c>
      <c r="V12" s="128"/>
    </row>
    <row r="13" spans="2:24" s="47" customFormat="1" ht="15.95" customHeight="1">
      <c r="B13" s="177"/>
      <c r="C13" s="134"/>
      <c r="D13" s="178" t="s">
        <v>167</v>
      </c>
      <c r="E13" s="179"/>
      <c r="F13" s="178"/>
      <c r="G13" s="178"/>
      <c r="H13" s="178"/>
      <c r="I13" s="178"/>
      <c r="J13" s="178"/>
      <c r="K13" s="178"/>
      <c r="L13" s="178"/>
      <c r="M13" s="135"/>
      <c r="N13" s="302" t="n">
        <f t="shared" si="0"/>
        <v>-908630.0</v>
      </c>
      <c r="O13" s="303"/>
      <c r="P13" s="180"/>
      <c r="Q13" s="346"/>
      <c r="R13" s="347"/>
      <c r="S13" s="61" t="n">
        <f t="shared" si="1"/>
        <v>-908630.0</v>
      </c>
      <c r="T13" s="123"/>
      <c r="U13" s="61" t="str">
        <f t="shared" si="1"/>
        <v>-</v>
      </c>
      <c r="V13" s="128"/>
    </row>
    <row r="14" spans="2:24" s="47" customFormat="1" ht="15.95" customHeight="1">
      <c r="B14" s="48"/>
      <c r="C14" s="50"/>
      <c r="D14" s="181" t="s">
        <v>86</v>
      </c>
      <c r="E14" s="181"/>
      <c r="F14" s="181"/>
      <c r="G14" s="175"/>
      <c r="H14" s="175"/>
      <c r="I14" s="175"/>
      <c r="J14" s="175"/>
      <c r="K14" s="175"/>
      <c r="L14" s="175"/>
      <c r="M14" s="49"/>
      <c r="N14" s="348"/>
      <c r="O14" s="357"/>
      <c r="P14" s="351"/>
      <c r="Q14" s="55" t="n">
        <f t="shared" ref="Q14:Q20" si="2">IF(ABS(Q43)&lt;$U$34,IF(ABS(Q43)&gt;0,0,"-"),ROUND(Q43/$U$34,0))</f>
        <v>-59224.0</v>
      </c>
      <c r="R14" s="173"/>
      <c r="S14" s="55" t="n">
        <f t="shared" si="1"/>
        <v>356296.0</v>
      </c>
      <c r="T14" s="118"/>
      <c r="U14" s="348"/>
      <c r="V14" s="349"/>
    </row>
    <row r="15" spans="2:24" s="47" customFormat="1" ht="15.95" customHeight="1">
      <c r="B15" s="48"/>
      <c r="C15" s="50"/>
      <c r="D15" s="181"/>
      <c r="E15" s="181" t="s">
        <v>87</v>
      </c>
      <c r="F15" s="175"/>
      <c r="G15" s="175"/>
      <c r="H15" s="175"/>
      <c r="I15" s="175"/>
      <c r="J15" s="175"/>
      <c r="K15" s="175"/>
      <c r="L15" s="175"/>
      <c r="M15" s="49"/>
      <c r="N15" s="342"/>
      <c r="O15" s="354"/>
      <c r="P15" s="343"/>
      <c r="Q15" s="55" t="n">
        <f t="shared" si="2"/>
        <v>1158011.0</v>
      </c>
      <c r="R15" s="173"/>
      <c r="S15" s="55" t="n">
        <f t="shared" si="1"/>
        <v>-860938.0</v>
      </c>
      <c r="T15" s="118"/>
      <c r="U15" s="342"/>
      <c r="V15" s="350"/>
    </row>
    <row r="16" spans="2:24" s="47" customFormat="1" ht="15.95" customHeight="1">
      <c r="B16" s="48"/>
      <c r="C16" s="50"/>
      <c r="D16" s="181"/>
      <c r="E16" s="181" t="s">
        <v>88</v>
      </c>
      <c r="F16" s="181"/>
      <c r="G16" s="175"/>
      <c r="H16" s="175"/>
      <c r="I16" s="175"/>
      <c r="J16" s="175"/>
      <c r="K16" s="175"/>
      <c r="L16" s="175"/>
      <c r="M16" s="49"/>
      <c r="N16" s="342"/>
      <c r="O16" s="354"/>
      <c r="P16" s="343"/>
      <c r="Q16" s="55" t="n">
        <f t="shared" si="2"/>
        <v>-1192534.0</v>
      </c>
      <c r="R16" s="173"/>
      <c r="S16" s="55" t="n">
        <f t="shared" si="1"/>
        <v>1192534.0</v>
      </c>
      <c r="T16" s="118"/>
      <c r="U16" s="342"/>
      <c r="V16" s="350"/>
    </row>
    <row r="17" spans="2:29" s="47" customFormat="1" ht="15.95" customHeight="1">
      <c r="B17" s="48"/>
      <c r="C17" s="50"/>
      <c r="D17" s="181"/>
      <c r="E17" s="181" t="s">
        <v>89</v>
      </c>
      <c r="F17" s="181"/>
      <c r="G17" s="175"/>
      <c r="H17" s="175"/>
      <c r="I17" s="175"/>
      <c r="J17" s="175"/>
      <c r="K17" s="175"/>
      <c r="L17" s="175"/>
      <c r="M17" s="49"/>
      <c r="N17" s="342"/>
      <c r="O17" s="354"/>
      <c r="P17" s="343"/>
      <c r="Q17" s="55" t="n">
        <f t="shared" si="2"/>
        <v>153359.0</v>
      </c>
      <c r="R17" s="173"/>
      <c r="S17" s="55" t="n">
        <f t="shared" si="1"/>
        <v>-153359.0</v>
      </c>
      <c r="T17" s="118"/>
      <c r="U17" s="342"/>
      <c r="V17" s="350"/>
    </row>
    <row r="18" spans="2:29" s="47" customFormat="1" ht="15.95" customHeight="1">
      <c r="B18" s="48"/>
      <c r="C18" s="50"/>
      <c r="D18" s="181"/>
      <c r="E18" s="181" t="s">
        <v>90</v>
      </c>
      <c r="F18" s="181"/>
      <c r="G18" s="175"/>
      <c r="H18" s="51"/>
      <c r="I18" s="175"/>
      <c r="J18" s="175"/>
      <c r="K18" s="175"/>
      <c r="L18" s="175"/>
      <c r="M18" s="49"/>
      <c r="N18" s="342"/>
      <c r="O18" s="354"/>
      <c r="P18" s="343"/>
      <c r="Q18" s="55" t="n">
        <f t="shared" si="2"/>
        <v>-178060.0</v>
      </c>
      <c r="R18" s="173"/>
      <c r="S18" s="55" t="n">
        <f t="shared" si="1"/>
        <v>178060.0</v>
      </c>
      <c r="T18" s="118"/>
      <c r="U18" s="342"/>
      <c r="V18" s="350"/>
    </row>
    <row r="19" spans="2:29" s="47" customFormat="1" ht="15.95" customHeight="1">
      <c r="B19" s="48"/>
      <c r="C19" s="50"/>
      <c r="D19" s="181" t="s">
        <v>91</v>
      </c>
      <c r="E19" s="175"/>
      <c r="F19" s="175"/>
      <c r="G19" s="175"/>
      <c r="H19" s="175"/>
      <c r="I19" s="175"/>
      <c r="J19" s="175"/>
      <c r="K19" s="175"/>
      <c r="L19" s="175"/>
      <c r="M19" s="49"/>
      <c r="N19" s="269" t="str">
        <f>Q19</f>
        <v>-</v>
      </c>
      <c r="O19" s="270"/>
      <c r="P19" s="173"/>
      <c r="Q19" s="55" t="str">
        <f t="shared" si="2"/>
        <v>-</v>
      </c>
      <c r="R19" s="173"/>
      <c r="S19" s="342"/>
      <c r="T19" s="343"/>
      <c r="U19" s="342"/>
      <c r="V19" s="350"/>
    </row>
    <row r="20" spans="2:29" s="47" customFormat="1" ht="15.95" customHeight="1">
      <c r="B20" s="48"/>
      <c r="C20" s="50"/>
      <c r="D20" s="181" t="s">
        <v>92</v>
      </c>
      <c r="E20" s="181"/>
      <c r="F20" s="175"/>
      <c r="G20" s="175"/>
      <c r="H20" s="175"/>
      <c r="I20" s="175"/>
      <c r="J20" s="175"/>
      <c r="K20" s="175"/>
      <c r="L20" s="175"/>
      <c r="M20" s="49"/>
      <c r="N20" s="269" t="n">
        <f>Q20</f>
        <v>14074.0</v>
      </c>
      <c r="O20" s="270"/>
      <c r="P20" s="173"/>
      <c r="Q20" s="55" t="n">
        <f t="shared" si="2"/>
        <v>14074.0</v>
      </c>
      <c r="R20" s="173"/>
      <c r="S20" s="342"/>
      <c r="T20" s="343"/>
      <c r="U20" s="342"/>
      <c r="V20" s="350"/>
    </row>
    <row r="21" spans="2:29" s="47" customFormat="1" ht="15.95" customHeight="1">
      <c r="B21" s="48"/>
      <c r="C21" s="50"/>
      <c r="D21" s="181" t="s">
        <v>160</v>
      </c>
      <c r="E21" s="181"/>
      <c r="F21" s="175"/>
      <c r="G21" s="175"/>
      <c r="H21" s="175"/>
      <c r="I21" s="175"/>
      <c r="J21" s="175"/>
      <c r="K21" s="175"/>
      <c r="L21" s="175"/>
      <c r="M21" s="49"/>
      <c r="N21" s="269" t="str">
        <f>U21</f>
        <v>-</v>
      </c>
      <c r="O21" s="270"/>
      <c r="P21" s="173"/>
      <c r="Q21" s="342"/>
      <c r="R21" s="343"/>
      <c r="S21" s="342"/>
      <c r="T21" s="343"/>
      <c r="U21" s="55" t="str">
        <f>IF(ABS(U50)&lt;$U$34,IF(ABS(U50)&gt;0,0,"-"),ROUND(U50/$U$34,0))</f>
        <v>-</v>
      </c>
      <c r="V21" s="121"/>
    </row>
    <row r="22" spans="2:29" s="47" customFormat="1" ht="15.95" customHeight="1">
      <c r="B22" s="48"/>
      <c r="C22" s="50"/>
      <c r="D22" s="181" t="s">
        <v>161</v>
      </c>
      <c r="E22" s="181"/>
      <c r="F22" s="175"/>
      <c r="G22" s="175"/>
      <c r="H22" s="175"/>
      <c r="I22" s="175"/>
      <c r="J22" s="175"/>
      <c r="K22" s="175"/>
      <c r="L22" s="175"/>
      <c r="M22" s="49"/>
      <c r="N22" s="269" t="str">
        <f>U22</f>
        <v>-</v>
      </c>
      <c r="O22" s="270"/>
      <c r="P22" s="173"/>
      <c r="Q22" s="342"/>
      <c r="R22" s="343"/>
      <c r="S22" s="342"/>
      <c r="T22" s="343"/>
      <c r="U22" s="55" t="str">
        <f>IF(ABS(U51)&lt;$U$34,IF(ABS(U51)&gt;0,0,"-"),ROUND(U51/$U$34,0))</f>
        <v>-</v>
      </c>
      <c r="V22" s="121"/>
    </row>
    <row r="23" spans="2:29" s="47" customFormat="1" ht="15.6" customHeight="1">
      <c r="B23" s="48"/>
      <c r="C23" s="50"/>
      <c r="D23" s="181" t="s">
        <v>393</v>
      </c>
      <c r="E23" s="181"/>
      <c r="F23" s="175"/>
      <c r="G23" s="175"/>
      <c r="H23" s="175"/>
      <c r="I23" s="175"/>
      <c r="J23" s="175"/>
      <c r="K23" s="175"/>
      <c r="L23" s="175"/>
      <c r="M23" s="49"/>
      <c r="N23" s="358" t="str">
        <f>U23</f>
        <v>-</v>
      </c>
      <c r="O23" s="359"/>
      <c r="P23" s="184"/>
      <c r="Q23" s="342"/>
      <c r="R23" s="343"/>
      <c r="S23" s="342"/>
      <c r="T23" s="343"/>
      <c r="U23" s="55" t="str">
        <f>IF(ABS(U52)&lt;$U$34,IF(ABS(U52)&gt;0,0,"-"),ROUND(U52/$U$34,0))</f>
        <v>-</v>
      </c>
      <c r="V23" s="121"/>
      <c r="W23" s="86"/>
    </row>
    <row r="24" spans="2:29" s="47" customFormat="1" ht="15.95" customHeight="1">
      <c r="B24" s="185"/>
      <c r="C24" s="167"/>
      <c r="D24" s="176" t="s">
        <v>14</v>
      </c>
      <c r="E24" s="176"/>
      <c r="F24" s="176"/>
      <c r="G24" s="186"/>
      <c r="H24" s="186"/>
      <c r="I24" s="186"/>
      <c r="J24" s="186"/>
      <c r="K24" s="186"/>
      <c r="L24" s="186"/>
      <c r="M24" s="168"/>
      <c r="N24" s="355" t="n">
        <f>IF(ABS(N53)&lt;$U$34,IF(ABS(N53)&gt;0,0,"-"),ROUND(N53/$U$34,0))</f>
        <v>-1014.0</v>
      </c>
      <c r="O24" s="356"/>
      <c r="P24" s="171"/>
      <c r="Q24" s="169" t="n">
        <f t="shared" ref="Q24:U26" si="3">IF(ABS(Q53)&lt;$U$34,IF(ABS(Q53)&gt;0,0,"-"),ROUND(Q53/$U$34,0))</f>
        <v>622.0</v>
      </c>
      <c r="R24" s="171"/>
      <c r="S24" s="169" t="n">
        <f t="shared" si="3"/>
        <v>-1636.0</v>
      </c>
      <c r="T24" s="170"/>
      <c r="U24" s="352"/>
      <c r="V24" s="353"/>
      <c r="W24" s="80"/>
      <c r="X24" s="80"/>
      <c r="Y24" s="80"/>
      <c r="Z24" s="69"/>
      <c r="AA24" s="69"/>
      <c r="AB24" s="69"/>
      <c r="AC24" s="69"/>
    </row>
    <row r="25" spans="2:29" s="47" customFormat="1" ht="15.95" customHeight="1" thickBot="1">
      <c r="B25" s="48"/>
      <c r="C25" s="187"/>
      <c r="D25" s="188" t="s">
        <v>93</v>
      </c>
      <c r="E25" s="189"/>
      <c r="F25" s="190"/>
      <c r="G25" s="190"/>
      <c r="H25" s="191"/>
      <c r="I25" s="190"/>
      <c r="J25" s="190"/>
      <c r="K25" s="190"/>
      <c r="L25" s="190"/>
      <c r="M25" s="192"/>
      <c r="N25" s="269" t="n">
        <f>IF(ABS(N54)&lt;$U$34,IF(ABS(N54)&gt;0,0,"-"),ROUND(N54/$U$34,0))</f>
        <v>-598498.0</v>
      </c>
      <c r="O25" s="270"/>
      <c r="P25" s="173"/>
      <c r="Q25" s="55" t="n">
        <f t="shared" si="3"/>
        <v>-44528.0</v>
      </c>
      <c r="R25" s="173"/>
      <c r="S25" s="55" t="n">
        <f t="shared" si="3"/>
        <v>-553970.0</v>
      </c>
      <c r="T25" s="118"/>
      <c r="U25" s="63" t="str">
        <f t="shared" si="3"/>
        <v>-</v>
      </c>
      <c r="V25" s="130"/>
      <c r="W25" s="80"/>
      <c r="X25" s="80"/>
      <c r="Y25" s="80"/>
      <c r="Z25" s="69"/>
      <c r="AA25" s="69"/>
      <c r="AB25" s="69"/>
      <c r="AC25" s="69"/>
    </row>
    <row r="26" spans="2:29" s="47" customFormat="1" ht="15.95" customHeight="1" thickBot="1">
      <c r="B26" s="193"/>
      <c r="C26" s="140" t="s">
        <v>94</v>
      </c>
      <c r="D26" s="194"/>
      <c r="E26" s="194"/>
      <c r="F26" s="194"/>
      <c r="G26" s="195"/>
      <c r="H26" s="195"/>
      <c r="I26" s="195"/>
      <c r="J26" s="195"/>
      <c r="K26" s="195"/>
      <c r="L26" s="195"/>
      <c r="M26" s="44"/>
      <c r="N26" s="276" t="n">
        <f>IF(ABS(N55)&lt;$U$34,IF(ABS(N55)&gt;0,0,"-"),ROUND(N55/$U$34,0))</f>
        <v>4.6364609E7</v>
      </c>
      <c r="O26" s="277"/>
      <c r="P26" s="196"/>
      <c r="Q26" s="72" t="n">
        <f t="shared" si="3"/>
        <v>5.2008341E7</v>
      </c>
      <c r="R26" s="196"/>
      <c r="S26" s="72" t="n">
        <f t="shared" si="3"/>
        <v>-5643732.0</v>
      </c>
      <c r="T26" s="119"/>
      <c r="U26" s="72" t="str">
        <f t="shared" si="3"/>
        <v>-</v>
      </c>
      <c r="V26" s="122"/>
      <c r="W26" s="80"/>
      <c r="X26" s="80"/>
      <c r="Y26" s="80"/>
      <c r="Z26" s="69"/>
      <c r="AA26" s="69"/>
      <c r="AB26" s="69"/>
      <c r="AC26" s="69"/>
    </row>
    <row r="27" spans="2:29" s="47" customFormat="1" ht="6.75" customHeight="1">
      <c r="C27" s="152"/>
      <c r="D27" s="87"/>
      <c r="E27" s="87"/>
      <c r="F27" s="87"/>
      <c r="G27" s="87"/>
      <c r="H27" s="87"/>
      <c r="I27" s="87"/>
      <c r="J27" s="87"/>
      <c r="K27" s="87"/>
      <c r="L27" s="87"/>
      <c r="M27" s="87"/>
      <c r="U27" s="80"/>
      <c r="V27" s="80"/>
      <c r="W27" s="80"/>
      <c r="X27" s="80"/>
      <c r="Y27" s="80"/>
      <c r="Z27" s="69"/>
      <c r="AA27" s="69"/>
      <c r="AB27" s="69"/>
      <c r="AC27" s="69"/>
    </row>
    <row r="28" spans="2:29" s="47" customFormat="1" ht="15.6" customHeight="1">
      <c r="C28" s="87"/>
      <c r="D28" s="87"/>
      <c r="E28" s="87"/>
      <c r="F28" s="87"/>
      <c r="G28" s="87"/>
      <c r="H28" s="87"/>
      <c r="I28" s="87"/>
      <c r="J28" s="87"/>
      <c r="K28" s="87"/>
      <c r="L28" s="87"/>
      <c r="M28" s="87"/>
      <c r="U28" s="80"/>
      <c r="V28" s="80"/>
      <c r="W28" s="80"/>
      <c r="X28" s="80"/>
      <c r="Y28" s="80"/>
      <c r="Z28" s="69"/>
      <c r="AA28" s="69"/>
      <c r="AB28" s="69"/>
      <c r="AC28" s="69"/>
    </row>
    <row r="29" spans="2:29" s="47" customFormat="1" ht="15.6" customHeight="1">
      <c r="C29" s="87"/>
      <c r="D29" s="87"/>
      <c r="E29" s="87"/>
      <c r="F29" s="87"/>
      <c r="G29" s="87"/>
      <c r="H29" s="87"/>
      <c r="I29" s="87"/>
      <c r="J29" s="87"/>
      <c r="K29" s="87"/>
      <c r="L29" s="87"/>
      <c r="M29" s="87"/>
    </row>
    <row r="30" spans="2:29" s="47" customFormat="1" ht="15.6" hidden="1" customHeight="1" outlineLevel="1">
      <c r="B30" s="35"/>
      <c r="C30" s="298" t="s">
        <v>164</v>
      </c>
      <c r="D30" s="298"/>
      <c r="E30" s="298"/>
      <c r="F30" s="298"/>
      <c r="G30" s="298"/>
      <c r="H30" s="298"/>
      <c r="I30" s="298"/>
      <c r="J30" s="298"/>
      <c r="K30" s="298"/>
      <c r="L30" s="298"/>
      <c r="M30" s="298"/>
      <c r="N30" s="298"/>
      <c r="O30" s="298"/>
      <c r="P30" s="298"/>
      <c r="Q30" s="298"/>
      <c r="R30" s="298"/>
      <c r="S30" s="298"/>
      <c r="T30" s="298"/>
      <c r="U30" s="298"/>
      <c r="V30" s="147"/>
      <c r="W30" s="35"/>
    </row>
    <row r="31" spans="2:29" s="47" customFormat="1" ht="15.6" hidden="1" customHeight="1" outlineLevel="1">
      <c r="B31" s="78"/>
      <c r="C31" s="299" t="s">
        <v>150</v>
      </c>
      <c r="D31" s="299"/>
      <c r="E31" s="299"/>
      <c r="F31" s="299"/>
      <c r="G31" s="299"/>
      <c r="H31" s="299"/>
      <c r="I31" s="299"/>
      <c r="J31" s="299"/>
      <c r="K31" s="299"/>
      <c r="L31" s="299"/>
      <c r="M31" s="299"/>
      <c r="N31" s="299"/>
      <c r="O31" s="299"/>
      <c r="P31" s="299"/>
      <c r="Q31" s="299"/>
      <c r="R31" s="299"/>
      <c r="S31" s="299"/>
      <c r="T31" s="299"/>
      <c r="U31" s="299"/>
      <c r="V31" s="148"/>
      <c r="W31" s="35"/>
    </row>
    <row r="32" spans="2:29" s="47" customFormat="1" ht="15.6" hidden="1" customHeight="1" outlineLevel="1">
      <c r="B32" s="81"/>
      <c r="D32" s="77"/>
      <c r="E32" s="77"/>
      <c r="F32" s="77"/>
      <c r="G32" s="77"/>
      <c r="H32" s="77"/>
      <c r="I32" s="77"/>
      <c r="J32" s="77"/>
      <c r="K32" s="77"/>
      <c r="L32" s="77"/>
      <c r="M32" s="77"/>
      <c r="N32" s="77"/>
      <c r="O32" s="77" t="n">
        <v>42826.0</v>
      </c>
      <c r="P32" s="77"/>
      <c r="Q32" s="77"/>
      <c r="R32" s="77"/>
      <c r="S32" s="77"/>
      <c r="T32" s="77"/>
      <c r="U32" s="77"/>
      <c r="V32" s="149"/>
      <c r="W32" s="35"/>
    </row>
    <row r="33" spans="2:31" s="47" customFormat="1" ht="15.6" hidden="1" customHeight="1" outlineLevel="1">
      <c r="B33" s="81"/>
      <c r="D33" s="77"/>
      <c r="E33" s="77"/>
      <c r="F33" s="77"/>
      <c r="G33" s="77"/>
      <c r="H33" s="77"/>
      <c r="I33" s="77"/>
      <c r="J33" s="77"/>
      <c r="K33" s="77"/>
      <c r="L33" s="77"/>
      <c r="M33" s="77"/>
      <c r="N33" s="77"/>
      <c r="O33" s="77" t="n">
        <v>43190.0</v>
      </c>
      <c r="P33" s="77"/>
      <c r="Q33" s="77"/>
      <c r="R33" s="77"/>
      <c r="S33" s="77"/>
      <c r="T33" s="77"/>
      <c r="U33" s="77"/>
      <c r="V33" s="149"/>
      <c r="W33" s="35"/>
      <c r="AE33" s="65"/>
    </row>
    <row r="34" spans="2:31" s="47" customFormat="1" ht="15.6" hidden="1" customHeight="1" outlineLevel="1" thickBot="1">
      <c r="B34" s="81"/>
      <c r="C34" s="77" t="s">
        <v>692</v>
      </c>
      <c r="D34" s="78"/>
      <c r="E34" s="78"/>
      <c r="F34" s="78"/>
      <c r="G34" s="78"/>
      <c r="H34" s="78"/>
      <c r="I34" s="78"/>
      <c r="J34" s="78"/>
      <c r="K34" s="78"/>
      <c r="L34" s="78"/>
      <c r="M34" s="79"/>
      <c r="N34" s="78"/>
      <c r="O34" s="82"/>
      <c r="P34" s="82"/>
      <c r="Q34" s="78"/>
      <c r="R34" s="78"/>
      <c r="S34" s="78"/>
      <c r="T34" s="78"/>
      <c r="U34" s="83" t="n">
        <v>1000.0</v>
      </c>
      <c r="V34" s="83"/>
      <c r="W34" s="35"/>
    </row>
    <row r="35" spans="2:31" s="47" customFormat="1" ht="15.6" hidden="1" customHeight="1" outlineLevel="1">
      <c r="B35" s="150"/>
      <c r="C35" s="332" t="s">
        <v>0</v>
      </c>
      <c r="D35" s="332"/>
      <c r="E35" s="332"/>
      <c r="F35" s="332"/>
      <c r="G35" s="332"/>
      <c r="H35" s="332"/>
      <c r="I35" s="332"/>
      <c r="J35" s="332"/>
      <c r="K35" s="332"/>
      <c r="L35" s="332"/>
      <c r="M35" s="333"/>
      <c r="N35" s="337" t="s">
        <v>79</v>
      </c>
      <c r="O35" s="332"/>
      <c r="P35" s="99"/>
      <c r="Q35" s="161"/>
      <c r="R35" s="161"/>
      <c r="S35" s="161"/>
      <c r="T35" s="161"/>
      <c r="U35" s="161"/>
      <c r="V35" s="162"/>
      <c r="W35" s="35"/>
    </row>
    <row r="36" spans="2:31" s="47" customFormat="1" ht="27.75" hidden="1" outlineLevel="1" thickBot="1">
      <c r="B36" s="151"/>
      <c r="C36" s="335"/>
      <c r="D36" s="335"/>
      <c r="E36" s="335"/>
      <c r="F36" s="335"/>
      <c r="G36" s="335"/>
      <c r="H36" s="335"/>
      <c r="I36" s="335"/>
      <c r="J36" s="335"/>
      <c r="K36" s="335"/>
      <c r="L36" s="335"/>
      <c r="M36" s="336"/>
      <c r="N36" s="338"/>
      <c r="O36" s="335"/>
      <c r="P36" s="71"/>
      <c r="Q36" s="163" t="s">
        <v>80</v>
      </c>
      <c r="R36" s="164"/>
      <c r="S36" s="163" t="s">
        <v>158</v>
      </c>
      <c r="T36" s="197"/>
      <c r="U36" s="163" t="s">
        <v>159</v>
      </c>
      <c r="V36" s="198"/>
      <c r="W36" s="35"/>
    </row>
    <row r="37" spans="2:31" s="47" customFormat="1" ht="15.6" hidden="1" customHeight="1" outlineLevel="1">
      <c r="B37" s="154"/>
      <c r="C37" s="166" t="s">
        <v>81</v>
      </c>
      <c r="D37" s="167"/>
      <c r="E37" s="167"/>
      <c r="F37" s="167"/>
      <c r="G37" s="167"/>
      <c r="H37" s="167"/>
      <c r="I37" s="167"/>
      <c r="J37" s="167"/>
      <c r="K37" s="167"/>
      <c r="L37" s="167"/>
      <c r="M37" s="168"/>
      <c r="N37" s="269" t="n">
        <f>IF(ISERROR(Q37+S37+U37),0,Q37+S37+U37)</f>
        <v>4.6963106413911E10</v>
      </c>
      <c r="O37" s="270"/>
      <c r="P37" s="199"/>
      <c r="Q37" s="169" t="n">
        <v>5.2052868625676E10</v>
      </c>
      <c r="R37" s="171"/>
      <c r="S37" s="169" t="n">
        <v>-5.089762211765E9</v>
      </c>
      <c r="T37" s="118"/>
      <c r="U37" s="55" t="n">
        <v>0.0</v>
      </c>
      <c r="V37" s="121"/>
      <c r="W37" s="35"/>
    </row>
    <row r="38" spans="2:31" s="47" customFormat="1" ht="15.6" hidden="1" customHeight="1" outlineLevel="1">
      <c r="B38" s="120"/>
      <c r="C38" s="50"/>
      <c r="D38" s="50" t="s">
        <v>82</v>
      </c>
      <c r="E38" s="50"/>
      <c r="F38" s="50"/>
      <c r="G38" s="50"/>
      <c r="H38" s="50"/>
      <c r="I38" s="50"/>
      <c r="J38" s="50"/>
      <c r="K38" s="50"/>
      <c r="L38" s="50"/>
      <c r="M38" s="49"/>
      <c r="N38" s="304" t="n">
        <f>IF(ISERROR(S38+U38),0,S38+U38)</f>
        <v>-5.59889653846E9</v>
      </c>
      <c r="O38" s="305"/>
      <c r="P38" s="173"/>
      <c r="Q38" s="348"/>
      <c r="R38" s="351"/>
      <c r="S38" s="200" t="n">
        <v>-5.59889653846E9</v>
      </c>
      <c r="T38" s="201"/>
      <c r="U38" s="63" t="n">
        <v>0.0</v>
      </c>
      <c r="V38" s="131"/>
      <c r="W38" s="35"/>
    </row>
    <row r="39" spans="2:31" s="47" customFormat="1" ht="15.6" hidden="1" customHeight="1" outlineLevel="1">
      <c r="B39" s="91"/>
      <c r="C39" s="49"/>
      <c r="D39" s="49" t="s">
        <v>83</v>
      </c>
      <c r="E39" s="49"/>
      <c r="F39" s="49"/>
      <c r="G39" s="49"/>
      <c r="H39" s="49"/>
      <c r="I39" s="49"/>
      <c r="J39" s="49"/>
      <c r="K39" s="49"/>
      <c r="L39" s="49"/>
      <c r="M39" s="49"/>
      <c r="N39" s="269" t="n">
        <f>IF(ISERROR(S39+U39),0,S39+U39)</f>
        <v>4.690266924356E9</v>
      </c>
      <c r="O39" s="270"/>
      <c r="P39" s="173"/>
      <c r="Q39" s="342"/>
      <c r="R39" s="343"/>
      <c r="S39" s="182" t="n">
        <v>4.690266924356E9</v>
      </c>
      <c r="T39" s="183"/>
      <c r="U39" s="55" t="n">
        <v>0.0</v>
      </c>
      <c r="V39" s="121"/>
      <c r="W39" s="35"/>
    </row>
    <row r="40" spans="2:31" s="47" customFormat="1" ht="15.6" hidden="1" customHeight="1" outlineLevel="1">
      <c r="B40" s="91"/>
      <c r="C40" s="175"/>
      <c r="D40" s="49"/>
      <c r="E40" s="175" t="s">
        <v>84</v>
      </c>
      <c r="F40" s="175"/>
      <c r="G40" s="175"/>
      <c r="H40" s="175"/>
      <c r="I40" s="175"/>
      <c r="J40" s="175"/>
      <c r="K40" s="175"/>
      <c r="L40" s="175"/>
      <c r="M40" s="49"/>
      <c r="N40" s="269" t="n">
        <f>IF(ISERROR(S40+U40),0,S40+U40)</f>
        <v>3.321853390576E9</v>
      </c>
      <c r="O40" s="270"/>
      <c r="P40" s="173"/>
      <c r="Q40" s="342"/>
      <c r="R40" s="343"/>
      <c r="S40" s="182" t="n">
        <v>3.321853390576E9</v>
      </c>
      <c r="T40" s="183"/>
      <c r="U40" s="55" t="n">
        <v>0.0</v>
      </c>
      <c r="V40" s="121"/>
    </row>
    <row r="41" spans="2:31" s="47" customFormat="1" ht="15.6" hidden="1" customHeight="1" outlineLevel="1">
      <c r="B41" s="91"/>
      <c r="C41" s="167"/>
      <c r="D41" s="176"/>
      <c r="E41" s="176" t="s">
        <v>85</v>
      </c>
      <c r="F41" s="176"/>
      <c r="G41" s="176"/>
      <c r="H41" s="176"/>
      <c r="I41" s="176"/>
      <c r="J41" s="176"/>
      <c r="K41" s="176"/>
      <c r="L41" s="176"/>
      <c r="M41" s="168"/>
      <c r="N41" s="355" t="n">
        <f>IF(ISERROR(S41+U41),0,S41+U41)</f>
        <v>1.36841353378E9</v>
      </c>
      <c r="O41" s="356"/>
      <c r="P41" s="171"/>
      <c r="Q41" s="344"/>
      <c r="R41" s="345"/>
      <c r="S41" s="202" t="n">
        <v>1.36841353378E9</v>
      </c>
      <c r="T41" s="203"/>
      <c r="U41" s="169" t="n">
        <v>0.0</v>
      </c>
      <c r="V41" s="121"/>
    </row>
    <row r="42" spans="2:31" s="47" customFormat="1" ht="15.6" hidden="1" customHeight="1" outlineLevel="1">
      <c r="B42" s="155"/>
      <c r="C42" s="134"/>
      <c r="D42" s="178" t="s">
        <v>167</v>
      </c>
      <c r="E42" s="179"/>
      <c r="F42" s="178"/>
      <c r="G42" s="178"/>
      <c r="H42" s="178"/>
      <c r="I42" s="178"/>
      <c r="J42" s="178"/>
      <c r="K42" s="178"/>
      <c r="L42" s="178"/>
      <c r="M42" s="135"/>
      <c r="N42" s="355" t="n">
        <f>IF(ISERROR(S42+U42),0,S42+U42)</f>
        <v>-9.08629614104E8</v>
      </c>
      <c r="O42" s="356"/>
      <c r="P42" s="171"/>
      <c r="Q42" s="346"/>
      <c r="R42" s="347"/>
      <c r="S42" s="204" t="n">
        <v>-9.08629614104E8</v>
      </c>
      <c r="T42" s="205"/>
      <c r="U42" s="61" t="n">
        <v>0.0</v>
      </c>
      <c r="V42" s="129"/>
    </row>
    <row r="43" spans="2:31" s="47" customFormat="1" ht="15.6" hidden="1" customHeight="1" outlineLevel="1">
      <c r="B43" s="158"/>
      <c r="C43" s="50"/>
      <c r="D43" s="181" t="s">
        <v>86</v>
      </c>
      <c r="E43" s="181"/>
      <c r="F43" s="181"/>
      <c r="G43" s="175"/>
      <c r="H43" s="175"/>
      <c r="I43" s="175"/>
      <c r="J43" s="175"/>
      <c r="K43" s="175"/>
      <c r="L43" s="175"/>
      <c r="M43" s="49"/>
      <c r="N43" s="348"/>
      <c r="O43" s="357"/>
      <c r="P43" s="351"/>
      <c r="Q43" s="182" t="n">
        <v>-5.9223709963E7</v>
      </c>
      <c r="R43" s="184"/>
      <c r="S43" s="182" t="n">
        <v>3.56296100963E8</v>
      </c>
      <c r="T43" s="206"/>
      <c r="U43" s="348"/>
      <c r="V43" s="349"/>
    </row>
    <row r="44" spans="2:31" s="47" customFormat="1" ht="15.6" hidden="1" customHeight="1" outlineLevel="1">
      <c r="B44" s="92"/>
      <c r="C44" s="50"/>
      <c r="D44" s="181"/>
      <c r="E44" s="181" t="s">
        <v>87</v>
      </c>
      <c r="F44" s="175"/>
      <c r="G44" s="175"/>
      <c r="H44" s="175"/>
      <c r="I44" s="175"/>
      <c r="J44" s="175"/>
      <c r="K44" s="175"/>
      <c r="L44" s="175"/>
      <c r="M44" s="49"/>
      <c r="N44" s="342"/>
      <c r="O44" s="354"/>
      <c r="P44" s="343"/>
      <c r="Q44" s="182" t="n">
        <v>1.1580107262E9</v>
      </c>
      <c r="R44" s="184"/>
      <c r="S44" s="182" t="n">
        <v>-8.609383352E8</v>
      </c>
      <c r="T44" s="184"/>
      <c r="U44" s="342"/>
      <c r="V44" s="350"/>
    </row>
    <row r="45" spans="2:31" s="47" customFormat="1" ht="15.6" hidden="1" customHeight="1" outlineLevel="1">
      <c r="B45" s="92"/>
      <c r="C45" s="50"/>
      <c r="D45" s="181"/>
      <c r="E45" s="181" t="s">
        <v>88</v>
      </c>
      <c r="F45" s="181"/>
      <c r="G45" s="175"/>
      <c r="H45" s="175"/>
      <c r="I45" s="175"/>
      <c r="J45" s="175"/>
      <c r="K45" s="175"/>
      <c r="L45" s="175"/>
      <c r="M45" s="49"/>
      <c r="N45" s="342"/>
      <c r="O45" s="354"/>
      <c r="P45" s="343"/>
      <c r="Q45" s="182" t="n">
        <v>-1.19253361792E9</v>
      </c>
      <c r="R45" s="184"/>
      <c r="S45" s="182" t="n">
        <v>1.19253361792E9</v>
      </c>
      <c r="T45" s="184"/>
      <c r="U45" s="342"/>
      <c r="V45" s="350"/>
    </row>
    <row r="46" spans="2:31" s="47" customFormat="1" ht="15.6" hidden="1" customHeight="1" outlineLevel="1">
      <c r="B46" s="92"/>
      <c r="C46" s="50"/>
      <c r="D46" s="181"/>
      <c r="E46" s="181" t="s">
        <v>89</v>
      </c>
      <c r="F46" s="181"/>
      <c r="G46" s="175"/>
      <c r="H46" s="175"/>
      <c r="I46" s="175"/>
      <c r="J46" s="175"/>
      <c r="K46" s="175"/>
      <c r="L46" s="175"/>
      <c r="M46" s="49"/>
      <c r="N46" s="342"/>
      <c r="O46" s="354"/>
      <c r="P46" s="343"/>
      <c r="Q46" s="182" t="n">
        <v>1.53359281714E8</v>
      </c>
      <c r="R46" s="184"/>
      <c r="S46" s="182" t="n">
        <v>-1.53359281714E8</v>
      </c>
      <c r="T46" s="184"/>
      <c r="U46" s="342"/>
      <c r="V46" s="350"/>
    </row>
    <row r="47" spans="2:31" s="47" customFormat="1" ht="15.6" hidden="1" customHeight="1" outlineLevel="1">
      <c r="B47" s="92"/>
      <c r="C47" s="50"/>
      <c r="D47" s="181"/>
      <c r="E47" s="181" t="s">
        <v>90</v>
      </c>
      <c r="F47" s="181"/>
      <c r="G47" s="175"/>
      <c r="H47" s="51"/>
      <c r="I47" s="175"/>
      <c r="J47" s="175"/>
      <c r="K47" s="175"/>
      <c r="L47" s="175"/>
      <c r="M47" s="49"/>
      <c r="N47" s="342"/>
      <c r="O47" s="354"/>
      <c r="P47" s="343"/>
      <c r="Q47" s="182" t="n">
        <v>-1.78060099957E8</v>
      </c>
      <c r="R47" s="184"/>
      <c r="S47" s="182" t="n">
        <v>1.78060099957E8</v>
      </c>
      <c r="T47" s="184"/>
      <c r="U47" s="342"/>
      <c r="V47" s="350"/>
    </row>
    <row r="48" spans="2:31" s="47" customFormat="1" ht="15.6" hidden="1" customHeight="1" outlineLevel="1">
      <c r="B48" s="92"/>
      <c r="C48" s="50"/>
      <c r="D48" s="181" t="s">
        <v>91</v>
      </c>
      <c r="E48" s="175"/>
      <c r="F48" s="175"/>
      <c r="G48" s="175"/>
      <c r="H48" s="175"/>
      <c r="I48" s="175"/>
      <c r="J48" s="175"/>
      <c r="K48" s="175"/>
      <c r="L48" s="175"/>
      <c r="M48" s="49"/>
      <c r="N48" s="358" t="n">
        <f>Q48</f>
        <v>0.0</v>
      </c>
      <c r="O48" s="359"/>
      <c r="P48" s="184"/>
      <c r="Q48" s="182" t="n">
        <v>0.0</v>
      </c>
      <c r="R48" s="184"/>
      <c r="S48" s="342"/>
      <c r="T48" s="343"/>
      <c r="U48" s="342"/>
      <c r="V48" s="350"/>
    </row>
    <row r="49" spans="2:23" s="47" customFormat="1" ht="15.6" hidden="1" customHeight="1" outlineLevel="1">
      <c r="B49" s="92"/>
      <c r="C49" s="50"/>
      <c r="D49" s="181" t="s">
        <v>92</v>
      </c>
      <c r="E49" s="181"/>
      <c r="F49" s="175"/>
      <c r="G49" s="175"/>
      <c r="H49" s="175"/>
      <c r="I49" s="175"/>
      <c r="J49" s="175"/>
      <c r="K49" s="175"/>
      <c r="L49" s="175"/>
      <c r="M49" s="49"/>
      <c r="N49" s="358" t="n">
        <f>Q49</f>
        <v>1.4073667E7</v>
      </c>
      <c r="O49" s="359"/>
      <c r="P49" s="184"/>
      <c r="Q49" s="182" t="n">
        <v>1.4073667E7</v>
      </c>
      <c r="R49" s="184"/>
      <c r="S49" s="342"/>
      <c r="T49" s="343"/>
      <c r="U49" s="342"/>
      <c r="V49" s="350"/>
    </row>
    <row r="50" spans="2:23" s="47" customFormat="1" ht="15.6" hidden="1" customHeight="1" outlineLevel="1">
      <c r="B50" s="92"/>
      <c r="C50" s="50"/>
      <c r="D50" s="181" t="s">
        <v>160</v>
      </c>
      <c r="E50" s="181"/>
      <c r="F50" s="175"/>
      <c r="G50" s="175"/>
      <c r="H50" s="175"/>
      <c r="I50" s="175"/>
      <c r="J50" s="175"/>
      <c r="K50" s="175"/>
      <c r="L50" s="175"/>
      <c r="M50" s="49"/>
      <c r="N50" s="269" t="n">
        <f>U50</f>
        <v>0.0</v>
      </c>
      <c r="O50" s="270"/>
      <c r="P50" s="173"/>
      <c r="Q50" s="342"/>
      <c r="R50" s="343"/>
      <c r="S50" s="342"/>
      <c r="T50" s="343"/>
      <c r="U50" s="118" t="n">
        <v>0.0</v>
      </c>
      <c r="V50" s="121"/>
    </row>
    <row r="51" spans="2:23" s="47" customFormat="1" ht="15.6" hidden="1" customHeight="1" outlineLevel="1">
      <c r="B51" s="92"/>
      <c r="C51" s="50"/>
      <c r="D51" s="181" t="s">
        <v>161</v>
      </c>
      <c r="E51" s="181"/>
      <c r="F51" s="175"/>
      <c r="G51" s="175"/>
      <c r="H51" s="175"/>
      <c r="I51" s="175"/>
      <c r="J51" s="175"/>
      <c r="K51" s="175"/>
      <c r="L51" s="175"/>
      <c r="M51" s="49"/>
      <c r="N51" s="269" t="n">
        <f>U51</f>
        <v>0.0</v>
      </c>
      <c r="O51" s="270"/>
      <c r="P51" s="173"/>
      <c r="Q51" s="342"/>
      <c r="R51" s="343"/>
      <c r="S51" s="342"/>
      <c r="T51" s="343"/>
      <c r="U51" s="118" t="n">
        <v>0.0</v>
      </c>
      <c r="V51" s="121"/>
    </row>
    <row r="52" spans="2:23" s="47" customFormat="1" ht="15.6" hidden="1" customHeight="1" outlineLevel="1">
      <c r="B52" s="92"/>
      <c r="C52" s="50"/>
      <c r="D52" s="181" t="s">
        <v>365</v>
      </c>
      <c r="E52" s="181"/>
      <c r="F52" s="175"/>
      <c r="G52" s="175"/>
      <c r="H52" s="175"/>
      <c r="I52" s="175"/>
      <c r="J52" s="175"/>
      <c r="K52" s="175"/>
      <c r="L52" s="175"/>
      <c r="M52" s="49"/>
      <c r="N52" s="358" t="n">
        <f>U52</f>
        <v>0.0</v>
      </c>
      <c r="O52" s="359"/>
      <c r="P52" s="184"/>
      <c r="Q52" s="342"/>
      <c r="R52" s="343"/>
      <c r="S52" s="342"/>
      <c r="T52" s="343"/>
      <c r="U52" s="183" t="n">
        <v>0.0</v>
      </c>
      <c r="V52" s="207"/>
      <c r="W52" s="86"/>
    </row>
    <row r="53" spans="2:23" s="47" customFormat="1" ht="15.6" hidden="1" customHeight="1" outlineLevel="1">
      <c r="B53" s="95"/>
      <c r="C53" s="167"/>
      <c r="D53" s="176" t="s">
        <v>14</v>
      </c>
      <c r="E53" s="176"/>
      <c r="F53" s="176"/>
      <c r="G53" s="186"/>
      <c r="H53" s="186"/>
      <c r="I53" s="186"/>
      <c r="J53" s="186"/>
      <c r="K53" s="186"/>
      <c r="L53" s="186"/>
      <c r="M53" s="168"/>
      <c r="N53" s="355" t="n">
        <f>IF(ISERROR(Q53+S53),0,Q53+S53)</f>
        <v>-1014000.0</v>
      </c>
      <c r="O53" s="356"/>
      <c r="P53" s="173"/>
      <c r="Q53" s="182" t="n">
        <v>622376.8</v>
      </c>
      <c r="R53" s="184"/>
      <c r="S53" s="208" t="n">
        <v>-1636376.8</v>
      </c>
      <c r="T53" s="209"/>
      <c r="U53" s="352"/>
      <c r="V53" s="353"/>
      <c r="W53" s="80"/>
    </row>
    <row r="54" spans="2:23" s="47" customFormat="1" ht="15.6" hidden="1" customHeight="1" outlineLevel="1" thickBot="1">
      <c r="B54" s="92"/>
      <c r="C54" s="187"/>
      <c r="D54" s="188" t="s">
        <v>93</v>
      </c>
      <c r="E54" s="189"/>
      <c r="F54" s="190"/>
      <c r="G54" s="190"/>
      <c r="H54" s="191"/>
      <c r="I54" s="190"/>
      <c r="J54" s="190"/>
      <c r="K54" s="190"/>
      <c r="L54" s="190"/>
      <c r="M54" s="192"/>
      <c r="N54" s="304" t="n">
        <f>IF(ISERROR(Q54+S54+U54),0,Q54+S54+U54)</f>
        <v>-5.98497556104E8</v>
      </c>
      <c r="O54" s="305"/>
      <c r="P54" s="210"/>
      <c r="Q54" s="200" t="n">
        <v>-4.4527666163E7</v>
      </c>
      <c r="R54" s="206"/>
      <c r="S54" s="211" t="n">
        <v>-5.53969889941E8</v>
      </c>
      <c r="T54" s="212"/>
      <c r="U54" s="213" t="n">
        <v>0.0</v>
      </c>
      <c r="V54" s="214"/>
      <c r="W54" s="80"/>
    </row>
    <row r="55" spans="2:23" s="47" customFormat="1" ht="15.6" hidden="1" customHeight="1" outlineLevel="1" thickBot="1">
      <c r="B55" s="125"/>
      <c r="C55" s="140" t="s">
        <v>94</v>
      </c>
      <c r="D55" s="194"/>
      <c r="E55" s="194"/>
      <c r="F55" s="194"/>
      <c r="G55" s="195"/>
      <c r="H55" s="195"/>
      <c r="I55" s="195"/>
      <c r="J55" s="195"/>
      <c r="K55" s="195"/>
      <c r="L55" s="195"/>
      <c r="M55" s="44"/>
      <c r="N55" s="276" t="n">
        <f>IF(ISERROR(Q55+S55+U55),0,Q55+S55+U55)</f>
        <v>4.6364608857807E10</v>
      </c>
      <c r="O55" s="277"/>
      <c r="P55" s="196"/>
      <c r="Q55" s="215" t="n">
        <v>5.2008340959513E10</v>
      </c>
      <c r="R55" s="216"/>
      <c r="S55" s="217" t="n">
        <v>-5.643732101706E9</v>
      </c>
      <c r="T55" s="218"/>
      <c r="U55" s="219" t="n">
        <v>0.0</v>
      </c>
      <c r="V55" s="220"/>
      <c r="W55" s="80"/>
    </row>
    <row r="56" spans="2:23" s="47" customFormat="1" ht="15.6" hidden="1" customHeight="1" outlineLevel="1">
      <c r="C56" s="152"/>
      <c r="D56" s="87"/>
      <c r="E56" s="87"/>
      <c r="F56" s="87"/>
      <c r="G56" s="87"/>
      <c r="H56" s="87"/>
      <c r="I56" s="87"/>
      <c r="J56" s="87"/>
      <c r="K56" s="87"/>
      <c r="L56" s="87"/>
      <c r="M56" s="87"/>
      <c r="U56" s="80"/>
      <c r="V56" s="80"/>
      <c r="W56" s="80"/>
    </row>
    <row r="57" spans="2:23" s="47" customFormat="1" ht="15.6" hidden="1" customHeight="1" outlineLevel="1"/>
    <row r="58" spans="2:23" s="47" customFormat="1" ht="15.6" customHeight="1" collapsed="1"/>
    <row r="59" spans="2:23" s="47" customFormat="1" ht="15.6" customHeight="1"/>
    <row r="60" spans="2:23" s="47" customFormat="1" ht="15.6" customHeight="1"/>
    <row r="61" spans="2:23" s="47" customFormat="1" ht="21" customHeight="1"/>
    <row r="62" spans="2:23" s="47" customFormat="1" ht="4.5" customHeight="1"/>
    <row r="63" spans="2:23" s="47" customFormat="1" ht="15.75" customHeight="1">
      <c r="C63" s="73"/>
      <c r="D63" s="73"/>
      <c r="E63" s="73"/>
      <c r="F63" s="73"/>
      <c r="G63" s="73"/>
      <c r="H63" s="73"/>
      <c r="I63" s="73"/>
      <c r="J63" s="73"/>
      <c r="K63" s="73"/>
      <c r="L63" s="73"/>
      <c r="M63" s="73"/>
    </row>
    <row r="64" spans="2:23" s="47" customFormat="1" ht="15.6" customHeight="1">
      <c r="C64" s="43"/>
      <c r="D64" s="43"/>
      <c r="E64" s="43"/>
      <c r="F64" s="43"/>
      <c r="G64" s="43"/>
      <c r="H64" s="43"/>
      <c r="I64" s="43"/>
      <c r="J64" s="43"/>
      <c r="K64" s="43"/>
      <c r="L64" s="43"/>
      <c r="M64" s="43"/>
    </row>
    <row r="65" spans="3:22" s="47" customFormat="1" ht="15.6" customHeight="1">
      <c r="C65" s="35"/>
      <c r="D65" s="35"/>
      <c r="E65" s="35"/>
      <c r="F65" s="35"/>
      <c r="G65" s="35"/>
      <c r="H65" s="35"/>
      <c r="I65" s="35"/>
      <c r="J65" s="35"/>
      <c r="K65" s="35"/>
      <c r="L65" s="35"/>
      <c r="M65" s="35"/>
    </row>
    <row r="66" spans="3:22" s="47" customFormat="1" ht="15.6" customHeight="1">
      <c r="C66" s="35"/>
      <c r="D66" s="35"/>
      <c r="E66" s="35"/>
      <c r="F66" s="35"/>
      <c r="G66" s="35"/>
      <c r="H66" s="35"/>
      <c r="I66" s="35"/>
      <c r="J66" s="35"/>
      <c r="K66" s="35"/>
      <c r="L66" s="35"/>
      <c r="M66" s="35"/>
    </row>
    <row r="67" spans="3:22" s="47" customFormat="1" ht="15.6" customHeight="1"/>
    <row r="68" spans="3:22" s="47" customFormat="1" ht="15.6" customHeight="1"/>
    <row r="69" spans="3:22" s="43" customFormat="1" ht="12.95" customHeight="1">
      <c r="C69" s="47"/>
      <c r="D69" s="47"/>
      <c r="E69" s="47"/>
      <c r="F69" s="47"/>
      <c r="G69" s="47"/>
      <c r="H69" s="47"/>
      <c r="I69" s="47"/>
      <c r="J69" s="47"/>
      <c r="K69" s="47"/>
      <c r="L69" s="47"/>
      <c r="M69" s="47"/>
      <c r="N69" s="47"/>
      <c r="O69" s="47"/>
      <c r="P69" s="47"/>
      <c r="Q69" s="47"/>
      <c r="R69" s="47"/>
      <c r="S69" s="47"/>
      <c r="T69" s="47"/>
      <c r="U69" s="47"/>
      <c r="V69" s="47"/>
    </row>
    <row r="70" spans="3:22" ht="18" customHeight="1">
      <c r="C70" s="47"/>
      <c r="D70" s="47"/>
      <c r="E70" s="47"/>
      <c r="F70" s="47"/>
      <c r="G70" s="47"/>
      <c r="H70" s="47"/>
      <c r="I70" s="47"/>
      <c r="J70" s="47"/>
      <c r="K70" s="47"/>
      <c r="L70" s="47"/>
      <c r="M70" s="47"/>
      <c r="N70" s="43"/>
      <c r="O70" s="43"/>
      <c r="P70" s="43"/>
      <c r="Q70" s="43"/>
      <c r="R70" s="43"/>
      <c r="S70" s="43"/>
      <c r="T70" s="43"/>
      <c r="U70" s="43"/>
      <c r="V70" s="43"/>
    </row>
    <row r="71" spans="3:22" ht="27" customHeight="1">
      <c r="C71" s="47"/>
      <c r="D71" s="47"/>
      <c r="E71" s="47"/>
      <c r="F71" s="47"/>
      <c r="G71" s="47"/>
      <c r="H71" s="47"/>
      <c r="I71" s="47"/>
      <c r="J71" s="47"/>
      <c r="K71" s="47"/>
      <c r="L71" s="47"/>
      <c r="M71" s="47"/>
    </row>
    <row r="72" spans="3:22" s="47" customFormat="1" ht="18" customHeight="1">
      <c r="N72" s="35"/>
      <c r="O72" s="35"/>
      <c r="P72" s="35"/>
      <c r="Q72" s="35"/>
      <c r="R72" s="35"/>
      <c r="S72" s="35"/>
      <c r="T72" s="35"/>
      <c r="U72" s="35"/>
      <c r="V72" s="35"/>
    </row>
    <row r="73" spans="3:22" s="47" customFormat="1" ht="18" customHeight="1"/>
    <row r="74" spans="3:22" s="47" customFormat="1" ht="18" customHeight="1"/>
    <row r="75" spans="3:22" s="47" customFormat="1" ht="18" customHeight="1"/>
    <row r="76" spans="3:22" s="47" customFormat="1" ht="18" customHeight="1"/>
    <row r="77" spans="3:22" s="47" customFormat="1" ht="18" customHeight="1"/>
    <row r="78" spans="3:22" s="47" customFormat="1" ht="18" customHeight="1"/>
    <row r="79" spans="3:22" s="47" customFormat="1" ht="18" customHeight="1"/>
    <row r="80" spans="3:22" s="47" customFormat="1" ht="18" customHeight="1"/>
    <row r="81" s="47" customFormat="1" ht="18" customHeight="1"/>
    <row r="82" s="47" customFormat="1" ht="18" customHeight="1"/>
    <row r="83" s="47" customFormat="1" ht="18" customHeight="1"/>
    <row r="84" s="47" customFormat="1" ht="18" customHeight="1"/>
    <row r="85" s="47" customFormat="1" ht="18" customHeight="1"/>
    <row r="86" s="47" customFormat="1" ht="18" customHeight="1"/>
    <row r="87" s="47" customFormat="1" ht="18" customHeight="1"/>
    <row r="88" s="47" customFormat="1" ht="18" customHeight="1"/>
    <row r="89" s="47" customFormat="1" ht="18" customHeight="1"/>
    <row r="90" s="47" customFormat="1" ht="18" customHeight="1"/>
    <row r="91" s="47" customFormat="1" ht="18" customHeight="1"/>
    <row r="92" s="47" customFormat="1" ht="18" customHeight="1"/>
    <row r="93" s="47" customFormat="1" ht="18" customHeight="1"/>
    <row r="94" s="47" customFormat="1" ht="18" customHeight="1"/>
    <row r="95" s="47" customFormat="1" ht="18" customHeight="1"/>
    <row r="96" s="47" customFormat="1" ht="18" customHeight="1"/>
    <row r="97" spans="3:22" s="47" customFormat="1" ht="18" customHeight="1"/>
    <row r="98" spans="3:22" s="47" customFormat="1" ht="18" customHeight="1"/>
    <row r="99" spans="3:22" s="47" customFormat="1" ht="18" customHeight="1"/>
    <row r="100" spans="3:22" s="47" customFormat="1" ht="18" customHeight="1"/>
    <row r="101" spans="3:22" s="47" customFormat="1" ht="18" customHeight="1"/>
    <row r="102" spans="3:22" s="47" customFormat="1" ht="18" customHeight="1"/>
    <row r="103" spans="3:22" s="73" customFormat="1" ht="18" customHeight="1">
      <c r="C103" s="47"/>
      <c r="D103" s="47"/>
      <c r="E103" s="47"/>
      <c r="F103" s="47"/>
      <c r="G103" s="47"/>
      <c r="H103" s="47"/>
      <c r="I103" s="47"/>
      <c r="J103" s="47"/>
      <c r="K103" s="47"/>
      <c r="L103" s="47"/>
      <c r="M103" s="47"/>
      <c r="N103" s="47"/>
      <c r="O103" s="47"/>
      <c r="P103" s="47"/>
      <c r="Q103" s="47"/>
      <c r="R103" s="47"/>
      <c r="S103" s="47"/>
      <c r="T103" s="47"/>
      <c r="U103" s="47"/>
      <c r="V103" s="47"/>
    </row>
    <row r="104" spans="3:22" s="43" customFormat="1" ht="12.95" customHeight="1">
      <c r="C104" s="47"/>
      <c r="D104" s="47"/>
      <c r="E104" s="47"/>
      <c r="F104" s="47"/>
      <c r="G104" s="47"/>
      <c r="H104" s="47"/>
      <c r="I104" s="47"/>
      <c r="J104" s="47"/>
      <c r="K104" s="47"/>
      <c r="L104" s="47"/>
      <c r="M104" s="47"/>
      <c r="N104" s="73"/>
      <c r="O104" s="73"/>
      <c r="P104" s="73"/>
      <c r="Q104" s="73"/>
      <c r="R104" s="73"/>
      <c r="S104" s="73"/>
      <c r="T104" s="73"/>
      <c r="U104" s="73"/>
      <c r="V104" s="73"/>
    </row>
    <row r="105" spans="3:22" ht="18" customHeight="1">
      <c r="C105" s="47"/>
      <c r="D105" s="47"/>
      <c r="E105" s="47"/>
      <c r="F105" s="47"/>
      <c r="G105" s="47"/>
      <c r="H105" s="47"/>
      <c r="I105" s="47"/>
      <c r="J105" s="47"/>
      <c r="K105" s="47"/>
      <c r="L105" s="47"/>
      <c r="M105" s="47"/>
      <c r="N105" s="43"/>
      <c r="O105" s="43"/>
      <c r="P105" s="43"/>
      <c r="Q105" s="43"/>
      <c r="R105" s="43"/>
      <c r="S105" s="43"/>
      <c r="T105" s="43"/>
      <c r="U105" s="43"/>
      <c r="V105" s="43"/>
    </row>
    <row r="106" spans="3:22" ht="27" customHeight="1">
      <c r="C106" s="47"/>
      <c r="D106" s="47"/>
      <c r="E106" s="47"/>
      <c r="F106" s="47"/>
      <c r="G106" s="47"/>
      <c r="H106" s="47"/>
      <c r="I106" s="47"/>
      <c r="J106" s="47"/>
      <c r="K106" s="47"/>
      <c r="L106" s="47"/>
      <c r="M106" s="47"/>
    </row>
    <row r="107" spans="3:22" s="47" customFormat="1" ht="18" customHeight="1">
      <c r="N107" s="35"/>
      <c r="O107" s="35"/>
      <c r="P107" s="35"/>
      <c r="Q107" s="35"/>
      <c r="R107" s="35"/>
      <c r="S107" s="35"/>
      <c r="T107" s="35"/>
      <c r="U107" s="35"/>
      <c r="V107" s="35"/>
    </row>
    <row r="108" spans="3:22" s="47" customFormat="1" ht="18" customHeight="1"/>
    <row r="109" spans="3:22" s="47" customFormat="1" ht="18" customHeight="1"/>
    <row r="110" spans="3:22" s="47" customFormat="1" ht="18" customHeight="1"/>
    <row r="111" spans="3:22" s="47" customFormat="1" ht="18" customHeight="1"/>
    <row r="112" spans="3:22" s="47" customFormat="1" ht="18" customHeight="1"/>
    <row r="113" spans="3:13" s="47" customFormat="1" ht="18" customHeight="1"/>
    <row r="114" spans="3:13" s="47" customFormat="1" ht="18" customHeight="1"/>
    <row r="115" spans="3:13" s="47" customFormat="1" ht="18" customHeight="1"/>
    <row r="116" spans="3:13" s="47" customFormat="1" ht="18" customHeight="1"/>
    <row r="117" spans="3:13" s="47" customFormat="1" ht="18" customHeight="1">
      <c r="C117" s="73"/>
      <c r="D117" s="73"/>
      <c r="E117" s="73"/>
      <c r="F117" s="73"/>
      <c r="G117" s="73"/>
      <c r="H117" s="73"/>
      <c r="I117" s="73"/>
      <c r="J117" s="73"/>
      <c r="K117" s="73"/>
      <c r="L117" s="73"/>
      <c r="M117" s="73"/>
    </row>
    <row r="118" spans="3:13" s="47" customFormat="1" ht="18" customHeight="1">
      <c r="C118" s="43"/>
      <c r="D118" s="43"/>
      <c r="E118" s="43"/>
      <c r="F118" s="43"/>
      <c r="G118" s="43"/>
      <c r="H118" s="43"/>
      <c r="I118" s="43"/>
      <c r="J118" s="43"/>
      <c r="K118" s="43"/>
      <c r="L118" s="43"/>
      <c r="M118" s="43"/>
    </row>
    <row r="119" spans="3:13" s="47" customFormat="1" ht="18" customHeight="1">
      <c r="C119" s="35"/>
      <c r="D119" s="35"/>
      <c r="E119" s="35"/>
      <c r="F119" s="35"/>
      <c r="G119" s="35"/>
      <c r="H119" s="35"/>
      <c r="I119" s="35"/>
      <c r="J119" s="35"/>
      <c r="K119" s="35"/>
      <c r="L119" s="35"/>
      <c r="M119" s="35"/>
    </row>
    <row r="120" spans="3:13" s="47" customFormat="1" ht="18" customHeight="1">
      <c r="C120" s="35"/>
      <c r="D120" s="35"/>
      <c r="E120" s="35"/>
      <c r="F120" s="35"/>
      <c r="G120" s="35"/>
      <c r="H120" s="35"/>
      <c r="I120" s="35"/>
      <c r="J120" s="35"/>
      <c r="K120" s="35"/>
      <c r="L120" s="35"/>
      <c r="M120" s="35"/>
    </row>
    <row r="121" spans="3:13" s="47" customFormat="1" ht="18" customHeight="1"/>
    <row r="122" spans="3:13" s="47" customFormat="1" ht="18" customHeight="1"/>
    <row r="123" spans="3:13" s="47" customFormat="1" ht="18" customHeight="1"/>
    <row r="124" spans="3:13" s="47" customFormat="1" ht="18" customHeight="1"/>
    <row r="125" spans="3:13" s="47" customFormat="1" ht="18" customHeight="1"/>
    <row r="126" spans="3:13" s="47" customFormat="1" ht="18" customHeight="1"/>
    <row r="127" spans="3:13" s="47" customFormat="1" ht="18" customHeight="1"/>
    <row r="128" spans="3:13" s="47" customFormat="1" ht="18" customHeight="1"/>
    <row r="129" s="47" customFormat="1" ht="18" customHeight="1"/>
    <row r="130" s="47" customFormat="1" ht="18" customHeight="1"/>
    <row r="131" s="47" customFormat="1" ht="18" customHeight="1"/>
    <row r="132" s="47" customFormat="1" ht="18" customHeight="1"/>
    <row r="133" s="47" customFormat="1" ht="18" customHeight="1"/>
    <row r="134" s="47" customFormat="1" ht="18" customHeight="1"/>
    <row r="135" s="47" customFormat="1" ht="18" customHeight="1"/>
    <row r="136" s="47" customFormat="1" ht="18" customHeight="1"/>
    <row r="137" s="47" customFormat="1" ht="18" customHeight="1"/>
    <row r="138" s="47" customFormat="1" ht="18" customHeight="1"/>
    <row r="139" s="47" customFormat="1" ht="18" customHeight="1"/>
    <row r="140" s="47" customFormat="1" ht="18" customHeight="1"/>
    <row r="141" s="47" customFormat="1" ht="18" customHeight="1"/>
    <row r="142" s="47" customFormat="1" ht="18" customHeight="1"/>
    <row r="143" s="47" customFormat="1" ht="18" customHeight="1"/>
    <row r="144" s="47" customFormat="1" ht="18" customHeight="1"/>
    <row r="145" spans="3:22" s="73" customFormat="1" ht="18" customHeight="1">
      <c r="C145" s="47"/>
      <c r="D145" s="47"/>
      <c r="E145" s="47"/>
      <c r="F145" s="47"/>
      <c r="G145" s="47"/>
      <c r="H145" s="47"/>
      <c r="I145" s="47"/>
      <c r="J145" s="47"/>
      <c r="K145" s="47"/>
      <c r="L145" s="47"/>
      <c r="M145" s="47"/>
      <c r="N145" s="47"/>
      <c r="O145" s="47"/>
      <c r="P145" s="47"/>
      <c r="Q145" s="47"/>
      <c r="R145" s="47"/>
      <c r="S145" s="47"/>
      <c r="T145" s="47"/>
      <c r="U145" s="47"/>
      <c r="V145" s="47"/>
    </row>
    <row r="146" spans="3:22" s="43" customFormat="1" ht="12.95" customHeight="1">
      <c r="C146" s="47"/>
      <c r="D146" s="47"/>
      <c r="E146" s="47"/>
      <c r="F146" s="47"/>
      <c r="G146" s="47"/>
      <c r="H146" s="47"/>
      <c r="I146" s="47"/>
      <c r="J146" s="47"/>
      <c r="K146" s="47"/>
      <c r="L146" s="47"/>
      <c r="M146" s="47"/>
      <c r="N146" s="73"/>
      <c r="O146" s="73"/>
      <c r="P146" s="73"/>
      <c r="Q146" s="73"/>
      <c r="R146" s="73"/>
      <c r="S146" s="73"/>
      <c r="T146" s="73"/>
      <c r="U146" s="73"/>
      <c r="V146" s="73"/>
    </row>
    <row r="147" spans="3:22" ht="18" customHeight="1">
      <c r="C147" s="47"/>
      <c r="D147" s="47"/>
      <c r="E147" s="47"/>
      <c r="F147" s="47"/>
      <c r="G147" s="47"/>
      <c r="H147" s="47"/>
      <c r="I147" s="47"/>
      <c r="J147" s="47"/>
      <c r="K147" s="47"/>
      <c r="L147" s="47"/>
      <c r="M147" s="47"/>
      <c r="N147" s="43"/>
      <c r="O147" s="43"/>
      <c r="P147" s="43"/>
      <c r="Q147" s="43"/>
      <c r="R147" s="43"/>
      <c r="S147" s="43"/>
      <c r="T147" s="43"/>
      <c r="U147" s="43"/>
      <c r="V147" s="43"/>
    </row>
    <row r="148" spans="3:22" ht="27" customHeight="1">
      <c r="C148" s="47"/>
      <c r="D148" s="47"/>
      <c r="E148" s="47"/>
      <c r="F148" s="47"/>
      <c r="G148" s="47"/>
      <c r="H148" s="47"/>
      <c r="I148" s="47"/>
      <c r="J148" s="47"/>
      <c r="K148" s="47"/>
      <c r="L148" s="47"/>
      <c r="M148" s="47"/>
    </row>
    <row r="149" spans="3:22" s="47" customFormat="1" ht="14.45" customHeight="1">
      <c r="N149" s="35"/>
      <c r="O149" s="35"/>
      <c r="P149" s="35"/>
      <c r="Q149" s="35"/>
      <c r="R149" s="35"/>
      <c r="S149" s="35"/>
      <c r="T149" s="35"/>
      <c r="U149" s="35"/>
      <c r="V149" s="35"/>
    </row>
    <row r="150" spans="3:22" s="47" customFormat="1" ht="14.45" customHeight="1"/>
    <row r="151" spans="3:22" s="47" customFormat="1" ht="14.45" customHeight="1"/>
    <row r="152" spans="3:22" s="47" customFormat="1" ht="14.45" customHeight="1"/>
    <row r="153" spans="3:22" s="47" customFormat="1" ht="14.45" customHeight="1"/>
    <row r="154" spans="3:22" s="47" customFormat="1" ht="14.45" customHeight="1"/>
    <row r="155" spans="3:22" s="47" customFormat="1" ht="14.45" customHeight="1"/>
    <row r="156" spans="3:22" s="47" customFormat="1" ht="14.45" customHeight="1"/>
    <row r="157" spans="3:22" s="47" customFormat="1" ht="14.45" customHeight="1"/>
    <row r="158" spans="3:22" s="47" customFormat="1" ht="14.45" customHeight="1"/>
    <row r="159" spans="3:22" s="47" customFormat="1" ht="14.45" customHeight="1"/>
    <row r="160" spans="3:22" s="47" customFormat="1" ht="14.45" customHeight="1"/>
    <row r="161" spans="4:12" s="47" customFormat="1" ht="14.45" customHeight="1"/>
    <row r="162" spans="4:12" s="47" customFormat="1" ht="14.45" customHeight="1"/>
    <row r="163" spans="4:12" s="47" customFormat="1" ht="14.45" customHeight="1"/>
    <row r="164" spans="4:12" s="47" customFormat="1" ht="14.45" customHeight="1"/>
    <row r="165" spans="4:12" s="47" customFormat="1" ht="14.45" customHeight="1"/>
    <row r="166" spans="4:12" s="47" customFormat="1" ht="14.45" customHeight="1"/>
    <row r="167" spans="4:12" s="47" customFormat="1" ht="14.45" customHeight="1"/>
    <row r="168" spans="4:12" s="47" customFormat="1" ht="14.45" customHeight="1"/>
    <row r="169" spans="4:12" s="47" customFormat="1" ht="14.45" customHeight="1"/>
    <row r="170" spans="4:12" s="47" customFormat="1" ht="14.45" customHeight="1"/>
    <row r="171" spans="4:12" s="47" customFormat="1" ht="14.45" customHeight="1"/>
    <row r="172" spans="4:12" s="47" customFormat="1" ht="14.45" customHeight="1"/>
    <row r="173" spans="4:12" s="47" customFormat="1" ht="14.45" customHeight="1"/>
    <row r="174" spans="4:12" s="47" customFormat="1" ht="14.45" customHeight="1"/>
    <row r="175" spans="4:12" s="47" customFormat="1" ht="14.45" customHeight="1"/>
    <row r="176" spans="4:12" s="47" customFormat="1" ht="14.45" customHeight="1">
      <c r="D176" s="69"/>
      <c r="E176" s="69"/>
      <c r="F176" s="69"/>
      <c r="G176" s="69"/>
      <c r="H176" s="69"/>
      <c r="I176" s="69"/>
      <c r="J176" s="69"/>
      <c r="K176" s="69"/>
      <c r="L176" s="69"/>
    </row>
    <row r="177" spans="3:13" s="47" customFormat="1" ht="14.45" customHeight="1">
      <c r="C177" s="41"/>
      <c r="D177" s="41"/>
      <c r="E177" s="41"/>
      <c r="F177" s="41"/>
      <c r="G177" s="41"/>
      <c r="H177" s="41"/>
      <c r="I177" s="41"/>
      <c r="J177" s="41"/>
      <c r="K177" s="41"/>
      <c r="L177" s="41"/>
      <c r="M177" s="41"/>
    </row>
    <row r="178" spans="3:13" s="47" customFormat="1" ht="14.45" customHeight="1">
      <c r="C178" s="35"/>
      <c r="D178" s="35"/>
      <c r="E178" s="35"/>
      <c r="F178" s="35"/>
      <c r="G178" s="35"/>
      <c r="H178" s="35"/>
      <c r="I178" s="35"/>
      <c r="J178" s="35"/>
      <c r="K178" s="35"/>
      <c r="L178" s="35"/>
      <c r="M178" s="35"/>
    </row>
    <row r="179" spans="3:13" s="47" customFormat="1" ht="14.45" customHeight="1">
      <c r="C179" s="88"/>
      <c r="D179" s="88"/>
      <c r="E179" s="88"/>
      <c r="F179" s="88"/>
      <c r="G179" s="88"/>
      <c r="H179" s="88"/>
      <c r="I179" s="88"/>
      <c r="J179" s="88"/>
      <c r="K179" s="88"/>
      <c r="L179" s="88"/>
      <c r="M179" s="88"/>
    </row>
    <row r="180" spans="3:13" s="47" customFormat="1" ht="14.45" customHeight="1">
      <c r="C180" s="88"/>
      <c r="D180" s="88"/>
      <c r="E180" s="88"/>
      <c r="F180" s="88"/>
      <c r="G180" s="88"/>
      <c r="H180" s="88"/>
      <c r="I180" s="88"/>
      <c r="J180" s="88"/>
      <c r="K180" s="88"/>
      <c r="L180" s="88"/>
      <c r="M180" s="88"/>
    </row>
    <row r="181" spans="3:13" s="47" customFormat="1" ht="14.45" customHeight="1">
      <c r="C181" s="88"/>
      <c r="D181" s="88"/>
      <c r="E181" s="88"/>
      <c r="F181" s="88"/>
      <c r="G181" s="88"/>
      <c r="H181" s="88"/>
      <c r="I181" s="88"/>
      <c r="J181" s="88"/>
      <c r="K181" s="88"/>
      <c r="L181" s="88"/>
      <c r="M181" s="88"/>
    </row>
    <row r="182" spans="3:13" s="47" customFormat="1" ht="14.45" customHeight="1">
      <c r="C182" s="88"/>
      <c r="D182" s="88"/>
      <c r="E182" s="88"/>
      <c r="F182" s="88"/>
      <c r="G182" s="88"/>
      <c r="H182" s="88"/>
      <c r="I182" s="88"/>
      <c r="J182" s="88"/>
      <c r="K182" s="88"/>
      <c r="L182" s="88"/>
      <c r="M182" s="88"/>
    </row>
    <row r="183" spans="3:13" s="47" customFormat="1" ht="14.45" customHeight="1">
      <c r="C183" s="88"/>
      <c r="D183" s="88"/>
      <c r="E183" s="88"/>
      <c r="F183" s="88"/>
      <c r="G183" s="88"/>
      <c r="H183" s="88"/>
      <c r="I183" s="88"/>
      <c r="J183" s="88"/>
      <c r="K183" s="88"/>
      <c r="L183" s="88"/>
      <c r="M183" s="88"/>
    </row>
    <row r="184" spans="3:13" s="47" customFormat="1" ht="14.45" customHeight="1">
      <c r="C184" s="88"/>
      <c r="D184" s="88"/>
      <c r="E184" s="88"/>
      <c r="F184" s="88"/>
      <c r="G184" s="88"/>
      <c r="H184" s="88"/>
      <c r="I184" s="88"/>
      <c r="J184" s="88"/>
      <c r="K184" s="88"/>
      <c r="L184" s="88"/>
      <c r="M184" s="88"/>
    </row>
    <row r="185" spans="3:13" s="47" customFormat="1" ht="14.45" customHeight="1">
      <c r="C185" s="88"/>
      <c r="D185" s="88"/>
      <c r="E185" s="88"/>
      <c r="F185" s="88"/>
      <c r="G185" s="88"/>
      <c r="H185" s="88"/>
      <c r="I185" s="88"/>
      <c r="J185" s="88"/>
      <c r="K185" s="88"/>
      <c r="L185" s="88"/>
      <c r="M185" s="88"/>
    </row>
    <row r="186" spans="3:13" s="47" customFormat="1" ht="14.45" customHeight="1">
      <c r="C186" s="88"/>
      <c r="D186" s="88"/>
      <c r="E186" s="88"/>
      <c r="F186" s="88"/>
      <c r="G186" s="88"/>
      <c r="H186" s="88"/>
      <c r="I186" s="88"/>
      <c r="J186" s="88"/>
      <c r="K186" s="88"/>
      <c r="L186" s="88"/>
      <c r="M186" s="88"/>
    </row>
    <row r="187" spans="3:13" s="47" customFormat="1" ht="14.45" customHeight="1">
      <c r="C187" s="88"/>
      <c r="D187" s="88"/>
      <c r="E187" s="88"/>
      <c r="F187" s="88"/>
      <c r="G187" s="88"/>
      <c r="H187" s="88"/>
      <c r="I187" s="88"/>
      <c r="J187" s="88"/>
      <c r="K187" s="88"/>
      <c r="L187" s="88"/>
      <c r="M187" s="88"/>
    </row>
    <row r="188" spans="3:13" s="47" customFormat="1" ht="14.45" customHeight="1">
      <c r="C188" s="88"/>
      <c r="D188" s="88"/>
      <c r="E188" s="88"/>
      <c r="F188" s="88"/>
      <c r="G188" s="88"/>
      <c r="H188" s="88"/>
      <c r="I188" s="88"/>
      <c r="J188" s="88"/>
      <c r="K188" s="88"/>
      <c r="L188" s="88"/>
      <c r="M188" s="88"/>
    </row>
    <row r="189" spans="3:13" s="47" customFormat="1" ht="14.45" customHeight="1">
      <c r="C189" s="40"/>
      <c r="D189" s="40"/>
      <c r="E189" s="40"/>
      <c r="F189" s="40"/>
      <c r="G189" s="40"/>
      <c r="H189" s="40"/>
      <c r="I189" s="40"/>
      <c r="J189" s="40"/>
      <c r="K189" s="40"/>
      <c r="L189" s="40"/>
      <c r="M189" s="40"/>
    </row>
    <row r="190" spans="3:13" s="47" customFormat="1" ht="14.45" customHeight="1"/>
    <row r="191" spans="3:13" s="47" customFormat="1" ht="14.45" customHeight="1"/>
    <row r="192" spans="3:13" s="47" customFormat="1" ht="14.45" customHeight="1"/>
    <row r="193" spans="3:22" s="47" customFormat="1" ht="14.45" customHeight="1"/>
    <row r="194" spans="3:22" s="47" customFormat="1" ht="14.45" customHeight="1"/>
    <row r="195" spans="3:22" s="47" customFormat="1" ht="14.45" customHeight="1"/>
    <row r="196" spans="3:22" s="47" customFormat="1" ht="14.45" customHeight="1"/>
    <row r="197" spans="3:22" s="47" customFormat="1" ht="14.45" customHeight="1"/>
    <row r="198" spans="3:22" s="47" customFormat="1" ht="14.45" customHeight="1"/>
    <row r="199" spans="3:22" s="73" customFormat="1" ht="14.45" customHeight="1">
      <c r="C199" s="47"/>
      <c r="D199" s="47"/>
      <c r="E199" s="47"/>
      <c r="F199" s="47"/>
      <c r="G199" s="47"/>
      <c r="H199" s="47"/>
      <c r="I199" s="47"/>
      <c r="J199" s="47"/>
      <c r="K199" s="47"/>
      <c r="L199" s="47"/>
      <c r="M199" s="47"/>
      <c r="N199" s="47"/>
      <c r="O199" s="47"/>
      <c r="P199" s="47"/>
      <c r="Q199" s="47"/>
      <c r="R199" s="47"/>
      <c r="S199" s="47"/>
      <c r="T199" s="47"/>
      <c r="U199" s="47"/>
      <c r="V199" s="47"/>
    </row>
    <row r="200" spans="3:22" s="43" customFormat="1" ht="12.95" customHeight="1">
      <c r="C200" s="47"/>
      <c r="D200" s="47"/>
      <c r="E200" s="47"/>
      <c r="F200" s="47"/>
      <c r="G200" s="47"/>
      <c r="H200" s="47"/>
      <c r="I200" s="47"/>
      <c r="J200" s="47"/>
      <c r="K200" s="47"/>
      <c r="L200" s="47"/>
      <c r="M200" s="47"/>
      <c r="N200" s="73"/>
      <c r="O200" s="73"/>
      <c r="P200" s="73"/>
      <c r="Q200" s="73"/>
      <c r="R200" s="73"/>
      <c r="S200" s="73"/>
      <c r="T200" s="73"/>
      <c r="U200" s="73"/>
      <c r="V200" s="73"/>
    </row>
    <row r="201" spans="3:22" ht="18" customHeight="1">
      <c r="C201" s="47"/>
      <c r="D201" s="47"/>
      <c r="E201" s="47"/>
      <c r="F201" s="47"/>
      <c r="G201" s="47"/>
      <c r="H201" s="47"/>
      <c r="I201" s="47"/>
      <c r="J201" s="47"/>
      <c r="K201" s="47"/>
      <c r="L201" s="47"/>
      <c r="M201" s="47"/>
      <c r="N201" s="43"/>
      <c r="O201" s="43"/>
      <c r="P201" s="43"/>
      <c r="Q201" s="43"/>
      <c r="R201" s="43"/>
      <c r="S201" s="43"/>
      <c r="T201" s="43"/>
      <c r="U201" s="43"/>
      <c r="V201" s="43"/>
    </row>
    <row r="202" spans="3:22" ht="27" customHeight="1">
      <c r="C202" s="47"/>
      <c r="D202" s="47"/>
      <c r="E202" s="47"/>
      <c r="F202" s="47"/>
      <c r="G202" s="47"/>
      <c r="H202" s="47"/>
      <c r="I202" s="47"/>
      <c r="J202" s="47"/>
      <c r="K202" s="47"/>
      <c r="L202" s="47"/>
      <c r="M202" s="47"/>
    </row>
    <row r="203" spans="3:22" s="47" customFormat="1" ht="13.5" customHeight="1">
      <c r="N203" s="35"/>
      <c r="O203" s="35"/>
      <c r="P203" s="35"/>
      <c r="Q203" s="35"/>
      <c r="R203" s="35"/>
      <c r="S203" s="35"/>
      <c r="T203" s="35"/>
      <c r="U203" s="35"/>
      <c r="V203" s="35"/>
    </row>
    <row r="204" spans="3:22" s="47" customFormat="1" ht="13.5" customHeight="1"/>
    <row r="205" spans="3:22" s="47" customFormat="1" ht="13.5" customHeight="1"/>
    <row r="206" spans="3:22" s="47" customFormat="1" ht="13.5" customHeight="1"/>
    <row r="207" spans="3:22" s="47" customFormat="1" ht="13.5" customHeight="1"/>
    <row r="208" spans="3:22" s="47" customFormat="1" ht="13.5" customHeight="1"/>
    <row r="209" spans="2:13" s="47" customFormat="1" ht="13.5" customHeight="1"/>
    <row r="210" spans="2:13" s="47" customFormat="1" ht="13.5" customHeight="1"/>
    <row r="211" spans="2:13" s="47" customFormat="1" ht="13.5" customHeight="1"/>
    <row r="212" spans="2:13" s="47" customFormat="1" ht="13.5" customHeight="1"/>
    <row r="213" spans="2:13" s="47" customFormat="1" ht="13.5" customHeight="1"/>
    <row r="214" spans="2:13" s="47" customFormat="1" ht="13.5" customHeight="1"/>
    <row r="215" spans="2:13" s="47" customFormat="1" ht="13.5" customHeight="1"/>
    <row r="216" spans="2:13" s="47" customFormat="1" ht="13.5" customHeight="1">
      <c r="B216" s="35"/>
    </row>
    <row r="217" spans="2:13" s="47" customFormat="1" ht="13.5" customHeight="1">
      <c r="B217" s="35"/>
      <c r="H217" s="35"/>
      <c r="I217" s="35"/>
      <c r="J217" s="35"/>
      <c r="K217" s="35"/>
      <c r="L217" s="35"/>
    </row>
    <row r="218" spans="2:13" s="47" customFormat="1" ht="13.5" customHeight="1">
      <c r="B218" s="35"/>
      <c r="C218" s="35"/>
      <c r="D218" s="35"/>
      <c r="E218" s="35"/>
      <c r="F218" s="35"/>
      <c r="G218" s="35"/>
      <c r="H218" s="35"/>
      <c r="I218" s="35"/>
      <c r="J218" s="35"/>
      <c r="K218" s="35"/>
      <c r="L218" s="35"/>
      <c r="M218" s="35"/>
    </row>
    <row r="219" spans="2:13" s="47" customFormat="1" ht="13.5" customHeight="1">
      <c r="B219" s="35"/>
      <c r="C219" s="35"/>
      <c r="D219" s="35"/>
      <c r="E219" s="35"/>
      <c r="F219" s="35"/>
      <c r="G219" s="35"/>
      <c r="H219" s="35"/>
      <c r="I219" s="35"/>
      <c r="J219" s="35"/>
      <c r="K219" s="35"/>
      <c r="L219" s="35"/>
      <c r="M219" s="35"/>
    </row>
    <row r="220" spans="2:13" s="47" customFormat="1" ht="13.5" customHeight="1">
      <c r="B220" s="35"/>
      <c r="C220" s="35"/>
      <c r="D220" s="35"/>
      <c r="E220" s="35"/>
      <c r="F220" s="35"/>
      <c r="G220" s="35"/>
      <c r="H220" s="35"/>
      <c r="I220" s="35"/>
      <c r="J220" s="35"/>
      <c r="K220" s="35"/>
      <c r="L220" s="35"/>
      <c r="M220" s="35"/>
    </row>
    <row r="221" spans="2:13" s="47" customFormat="1" ht="13.5" customHeight="1">
      <c r="B221" s="35"/>
      <c r="C221" s="35"/>
      <c r="D221" s="35"/>
      <c r="E221" s="35"/>
      <c r="F221" s="35"/>
      <c r="G221" s="35"/>
      <c r="H221" s="35"/>
      <c r="I221" s="35"/>
      <c r="J221" s="35"/>
      <c r="K221" s="35"/>
      <c r="L221" s="35"/>
      <c r="M221" s="35"/>
    </row>
    <row r="222" spans="2:13" s="47" customFormat="1" ht="13.5" customHeight="1">
      <c r="B222" s="35"/>
      <c r="C222" s="35"/>
      <c r="D222" s="35"/>
      <c r="E222" s="35"/>
      <c r="F222" s="35"/>
      <c r="G222" s="35"/>
      <c r="H222" s="35"/>
      <c r="I222" s="35"/>
      <c r="J222" s="35"/>
      <c r="K222" s="35"/>
      <c r="L222" s="35"/>
      <c r="M222" s="35"/>
    </row>
    <row r="223" spans="2:13" s="47" customFormat="1" ht="13.5" customHeight="1">
      <c r="B223" s="35"/>
      <c r="C223" s="35"/>
      <c r="D223" s="35"/>
      <c r="E223" s="35"/>
      <c r="F223" s="35"/>
      <c r="G223" s="35"/>
      <c r="H223" s="35"/>
      <c r="I223" s="35"/>
      <c r="J223" s="35"/>
      <c r="K223" s="35"/>
      <c r="L223" s="35"/>
      <c r="M223" s="35"/>
    </row>
    <row r="224" spans="2:13" s="47" customFormat="1" ht="13.5" customHeight="1">
      <c r="B224" s="35"/>
      <c r="C224" s="35"/>
      <c r="D224" s="35"/>
      <c r="E224" s="35"/>
      <c r="F224" s="35"/>
      <c r="G224" s="35"/>
      <c r="H224" s="35"/>
      <c r="I224" s="35"/>
      <c r="J224" s="35"/>
      <c r="K224" s="35"/>
      <c r="L224" s="35"/>
      <c r="M224" s="35"/>
    </row>
    <row r="225" spans="2:13" s="47" customFormat="1" ht="13.5" customHeight="1">
      <c r="B225" s="35"/>
      <c r="C225" s="35"/>
      <c r="D225" s="35"/>
      <c r="E225" s="35"/>
      <c r="F225" s="35"/>
      <c r="G225" s="35"/>
      <c r="H225" s="35"/>
      <c r="I225" s="35"/>
      <c r="J225" s="35"/>
      <c r="K225" s="35"/>
      <c r="L225" s="35"/>
      <c r="M225" s="35"/>
    </row>
    <row r="226" spans="2:13" s="47" customFormat="1" ht="13.5" customHeight="1">
      <c r="B226" s="35"/>
      <c r="C226" s="35"/>
      <c r="D226" s="35"/>
      <c r="E226" s="35"/>
      <c r="F226" s="35"/>
      <c r="G226" s="35"/>
      <c r="H226" s="35"/>
      <c r="I226" s="35"/>
      <c r="J226" s="35"/>
      <c r="K226" s="35"/>
      <c r="L226" s="35"/>
      <c r="M226" s="35"/>
    </row>
    <row r="227" spans="2:13" s="47" customFormat="1" ht="13.5" customHeight="1">
      <c r="B227" s="35"/>
      <c r="C227" s="35"/>
      <c r="D227" s="35"/>
      <c r="E227" s="35"/>
      <c r="F227" s="35"/>
      <c r="G227" s="35"/>
      <c r="H227" s="35"/>
      <c r="I227" s="35"/>
      <c r="J227" s="35"/>
      <c r="K227" s="35"/>
      <c r="L227" s="35"/>
      <c r="M227" s="35"/>
    </row>
    <row r="228" spans="2:13" s="47" customFormat="1" ht="13.5" customHeight="1">
      <c r="B228" s="35"/>
      <c r="C228" s="35"/>
      <c r="D228" s="35"/>
      <c r="E228" s="35"/>
      <c r="F228" s="35"/>
      <c r="G228" s="35"/>
      <c r="H228" s="35"/>
      <c r="I228" s="35"/>
      <c r="J228" s="35"/>
      <c r="K228" s="35"/>
      <c r="L228" s="35"/>
      <c r="M228" s="35"/>
    </row>
    <row r="229" spans="2:13" s="47" customFormat="1" ht="13.5" customHeight="1">
      <c r="B229" s="35"/>
      <c r="C229" s="35"/>
      <c r="D229" s="35"/>
      <c r="E229" s="35"/>
      <c r="F229" s="35"/>
      <c r="G229" s="35"/>
      <c r="H229" s="35"/>
      <c r="I229" s="35"/>
      <c r="J229" s="35"/>
      <c r="K229" s="35"/>
      <c r="L229" s="35"/>
      <c r="M229" s="35"/>
    </row>
    <row r="230" spans="2:13" s="47" customFormat="1" ht="13.5" customHeight="1">
      <c r="B230" s="35"/>
      <c r="C230" s="35"/>
      <c r="D230" s="35"/>
      <c r="E230" s="35"/>
      <c r="F230" s="35"/>
      <c r="G230" s="35"/>
      <c r="H230" s="35"/>
      <c r="I230" s="35"/>
      <c r="J230" s="35"/>
      <c r="K230" s="35"/>
      <c r="L230" s="35"/>
      <c r="M230" s="35"/>
    </row>
    <row r="231" spans="2:13" s="47" customFormat="1" ht="13.5" customHeight="1">
      <c r="B231" s="35"/>
      <c r="C231" s="35"/>
      <c r="D231" s="35"/>
      <c r="E231" s="35"/>
      <c r="F231" s="35"/>
      <c r="G231" s="35"/>
      <c r="H231" s="35"/>
      <c r="I231" s="35"/>
      <c r="J231" s="35"/>
      <c r="K231" s="35"/>
      <c r="L231" s="35"/>
      <c r="M231" s="35"/>
    </row>
    <row r="232" spans="2:13" s="47" customFormat="1" ht="13.5" customHeight="1">
      <c r="B232" s="35"/>
      <c r="C232" s="35"/>
      <c r="D232" s="35"/>
      <c r="E232" s="35"/>
      <c r="F232" s="35"/>
      <c r="G232" s="35"/>
      <c r="H232" s="35"/>
      <c r="I232" s="35"/>
      <c r="J232" s="35"/>
      <c r="K232" s="35"/>
      <c r="L232" s="35"/>
      <c r="M232" s="35"/>
    </row>
    <row r="233" spans="2:13" s="47" customFormat="1" ht="13.5" customHeight="1">
      <c r="B233" s="35"/>
      <c r="C233" s="35"/>
      <c r="D233" s="35"/>
      <c r="E233" s="35"/>
      <c r="F233" s="35"/>
      <c r="G233" s="35"/>
      <c r="H233" s="35"/>
      <c r="I233" s="35"/>
      <c r="J233" s="35"/>
      <c r="K233" s="35"/>
      <c r="L233" s="35"/>
      <c r="M233" s="35"/>
    </row>
    <row r="234" spans="2:13" s="47" customFormat="1" ht="13.5" customHeight="1">
      <c r="B234" s="35"/>
      <c r="C234" s="35"/>
      <c r="D234" s="35"/>
      <c r="E234" s="35"/>
      <c r="F234" s="35"/>
      <c r="G234" s="35"/>
      <c r="H234" s="35"/>
      <c r="I234" s="35"/>
      <c r="J234" s="35"/>
      <c r="K234" s="35"/>
      <c r="L234" s="35"/>
      <c r="M234" s="35"/>
    </row>
    <row r="235" spans="2:13" s="47" customFormat="1" ht="13.5" customHeight="1">
      <c r="B235" s="35"/>
      <c r="C235" s="35"/>
      <c r="D235" s="35"/>
      <c r="E235" s="35"/>
      <c r="F235" s="35"/>
      <c r="G235" s="35"/>
      <c r="H235" s="35"/>
      <c r="I235" s="35"/>
      <c r="J235" s="35"/>
      <c r="K235" s="35"/>
      <c r="L235" s="35"/>
      <c r="M235" s="35"/>
    </row>
    <row r="236" spans="2:13" s="47" customFormat="1" ht="13.5" customHeight="1">
      <c r="B236" s="35"/>
      <c r="C236" s="35"/>
      <c r="D236" s="35"/>
      <c r="E236" s="35"/>
      <c r="F236" s="35"/>
      <c r="G236" s="35"/>
      <c r="H236" s="35"/>
      <c r="I236" s="35"/>
      <c r="J236" s="35"/>
      <c r="K236" s="35"/>
      <c r="L236" s="35"/>
      <c r="M236" s="35"/>
    </row>
    <row r="237" spans="2:13" s="47" customFormat="1" ht="13.5" customHeight="1">
      <c r="B237" s="35"/>
      <c r="C237" s="35"/>
      <c r="D237" s="35"/>
      <c r="E237" s="35"/>
      <c r="F237" s="35"/>
      <c r="G237" s="35"/>
      <c r="H237" s="35"/>
      <c r="I237" s="35"/>
      <c r="J237" s="35"/>
      <c r="K237" s="35"/>
      <c r="L237" s="35"/>
      <c r="M237" s="35"/>
    </row>
    <row r="238" spans="2:13" s="47" customFormat="1" ht="13.5" customHeight="1">
      <c r="B238" s="35"/>
      <c r="C238" s="35"/>
      <c r="D238" s="35"/>
      <c r="E238" s="35"/>
      <c r="F238" s="35"/>
      <c r="G238" s="35"/>
      <c r="H238" s="35"/>
      <c r="I238" s="35"/>
      <c r="J238" s="35"/>
      <c r="K238" s="35"/>
      <c r="L238" s="35"/>
      <c r="M238" s="35"/>
    </row>
    <row r="239" spans="2:13" s="47" customFormat="1" ht="13.5" customHeight="1">
      <c r="B239" s="35"/>
      <c r="C239" s="35"/>
      <c r="D239" s="35"/>
      <c r="E239" s="35"/>
      <c r="F239" s="35"/>
      <c r="G239" s="35"/>
      <c r="H239" s="35"/>
      <c r="I239" s="35"/>
      <c r="J239" s="35"/>
      <c r="K239" s="35"/>
      <c r="L239" s="35"/>
      <c r="M239" s="35"/>
    </row>
    <row r="240" spans="2:13" s="47" customFormat="1" ht="13.5" customHeight="1">
      <c r="B240" s="35"/>
      <c r="C240" s="35"/>
      <c r="D240" s="35"/>
      <c r="E240" s="35"/>
      <c r="F240" s="35"/>
      <c r="G240" s="35"/>
      <c r="H240" s="35"/>
      <c r="I240" s="35"/>
      <c r="J240" s="35"/>
      <c r="K240" s="35"/>
      <c r="L240" s="35"/>
      <c r="M240" s="35"/>
    </row>
    <row r="241" spans="2:13" s="47" customFormat="1" ht="13.5" customHeight="1">
      <c r="B241" s="35"/>
      <c r="C241" s="35"/>
      <c r="D241" s="35"/>
      <c r="E241" s="35"/>
      <c r="F241" s="35"/>
      <c r="G241" s="35"/>
      <c r="H241" s="35"/>
      <c r="I241" s="35"/>
      <c r="J241" s="35"/>
      <c r="K241" s="35"/>
      <c r="L241" s="35"/>
      <c r="M241" s="35"/>
    </row>
    <row r="242" spans="2:13" s="47" customFormat="1" ht="13.5" customHeight="1">
      <c r="B242" s="35"/>
      <c r="C242" s="35"/>
      <c r="D242" s="35"/>
      <c r="E242" s="35"/>
      <c r="F242" s="35"/>
      <c r="G242" s="35"/>
      <c r="H242" s="35"/>
      <c r="I242" s="35"/>
      <c r="J242" s="35"/>
      <c r="K242" s="35"/>
      <c r="L242" s="35"/>
      <c r="M242" s="35"/>
    </row>
    <row r="243" spans="2:13" s="47" customFormat="1" ht="13.5" customHeight="1">
      <c r="B243" s="35"/>
      <c r="C243" s="35"/>
      <c r="D243" s="35"/>
      <c r="E243" s="35"/>
      <c r="F243" s="35"/>
      <c r="G243" s="35"/>
      <c r="H243" s="35"/>
      <c r="I243" s="35"/>
      <c r="J243" s="35"/>
      <c r="K243" s="35"/>
      <c r="L243" s="35"/>
      <c r="M243" s="35"/>
    </row>
    <row r="244" spans="2:13" s="47" customFormat="1" ht="13.5" customHeight="1">
      <c r="B244" s="35"/>
      <c r="C244" s="35"/>
      <c r="D244" s="35"/>
      <c r="E244" s="35"/>
      <c r="F244" s="35"/>
      <c r="G244" s="35"/>
      <c r="H244" s="35"/>
      <c r="I244" s="35"/>
      <c r="J244" s="35"/>
      <c r="K244" s="35"/>
      <c r="L244" s="35"/>
      <c r="M244" s="35"/>
    </row>
    <row r="245" spans="2:13" s="47" customFormat="1" ht="13.5" customHeight="1">
      <c r="B245" s="35"/>
      <c r="C245" s="35"/>
      <c r="D245" s="35"/>
      <c r="E245" s="35"/>
      <c r="F245" s="35"/>
      <c r="G245" s="35"/>
      <c r="H245" s="35"/>
      <c r="I245" s="35"/>
      <c r="J245" s="35"/>
      <c r="K245" s="35"/>
      <c r="L245" s="35"/>
      <c r="M245" s="35"/>
    </row>
    <row r="246" spans="2:13" s="47" customFormat="1" ht="13.5" customHeight="1">
      <c r="B246" s="35"/>
      <c r="C246" s="35"/>
      <c r="D246" s="35"/>
      <c r="E246" s="35"/>
      <c r="F246" s="35"/>
      <c r="G246" s="35"/>
      <c r="H246" s="35"/>
      <c r="I246" s="35"/>
      <c r="J246" s="35"/>
      <c r="K246" s="35"/>
      <c r="L246" s="35"/>
      <c r="M246" s="35"/>
    </row>
    <row r="247" spans="2:13" s="47" customFormat="1" ht="13.5" customHeight="1">
      <c r="B247" s="35"/>
      <c r="C247" s="35"/>
      <c r="D247" s="35"/>
      <c r="E247" s="35"/>
      <c r="F247" s="35"/>
      <c r="G247" s="35"/>
      <c r="H247" s="35"/>
      <c r="I247" s="35"/>
      <c r="J247" s="35"/>
      <c r="K247" s="35"/>
      <c r="L247" s="35"/>
      <c r="M247" s="35"/>
    </row>
    <row r="248" spans="2:13" s="47" customFormat="1" ht="13.5" customHeight="1">
      <c r="B248" s="35"/>
      <c r="C248" s="35"/>
      <c r="D248" s="35"/>
      <c r="E248" s="35"/>
      <c r="F248" s="35"/>
      <c r="G248" s="35"/>
      <c r="H248" s="35"/>
      <c r="I248" s="35"/>
      <c r="J248" s="35"/>
      <c r="K248" s="35"/>
      <c r="L248" s="35"/>
      <c r="M248" s="35"/>
    </row>
    <row r="249" spans="2:13" s="47" customFormat="1" ht="13.5" customHeight="1">
      <c r="B249" s="35"/>
      <c r="C249" s="35"/>
      <c r="D249" s="35"/>
      <c r="E249" s="35"/>
      <c r="F249" s="35"/>
      <c r="G249" s="35"/>
      <c r="H249" s="35"/>
      <c r="I249" s="35"/>
      <c r="J249" s="35"/>
      <c r="K249" s="35"/>
      <c r="L249" s="35"/>
      <c r="M249" s="35"/>
    </row>
    <row r="250" spans="2:13" s="47" customFormat="1" ht="13.5" customHeight="1">
      <c r="B250" s="35"/>
      <c r="C250" s="35"/>
      <c r="D250" s="35"/>
      <c r="E250" s="35"/>
      <c r="F250" s="35"/>
      <c r="G250" s="35"/>
      <c r="H250" s="35"/>
      <c r="I250" s="35"/>
      <c r="J250" s="35"/>
      <c r="K250" s="35"/>
      <c r="L250" s="35"/>
      <c r="M250" s="35"/>
    </row>
    <row r="251" spans="2:13" s="47" customFormat="1" ht="13.5" customHeight="1">
      <c r="B251" s="35"/>
      <c r="C251" s="35"/>
      <c r="D251" s="35"/>
      <c r="E251" s="35"/>
      <c r="F251" s="35"/>
      <c r="G251" s="35"/>
      <c r="H251" s="35"/>
      <c r="I251" s="35"/>
      <c r="J251" s="35"/>
      <c r="K251" s="35"/>
      <c r="L251" s="35"/>
      <c r="M251" s="35"/>
    </row>
    <row r="252" spans="2:13" s="47" customFormat="1" ht="13.5" customHeight="1">
      <c r="B252" s="35"/>
      <c r="C252" s="35"/>
      <c r="D252" s="35"/>
      <c r="E252" s="35"/>
      <c r="F252" s="35"/>
      <c r="G252" s="35"/>
      <c r="H252" s="35"/>
      <c r="I252" s="35"/>
      <c r="J252" s="35"/>
      <c r="K252" s="35"/>
      <c r="L252" s="35"/>
      <c r="M252" s="35"/>
    </row>
    <row r="253" spans="2:13" s="47" customFormat="1" ht="13.5" customHeight="1">
      <c r="B253" s="35"/>
      <c r="C253" s="35"/>
      <c r="D253" s="35"/>
      <c r="E253" s="35"/>
      <c r="F253" s="35"/>
      <c r="G253" s="35"/>
      <c r="H253" s="35"/>
      <c r="I253" s="35"/>
      <c r="J253" s="35"/>
      <c r="K253" s="35"/>
      <c r="L253" s="35"/>
      <c r="M253" s="35"/>
    </row>
    <row r="254" spans="2:13" s="47" customFormat="1" ht="13.5" customHeight="1">
      <c r="B254" s="35"/>
      <c r="C254" s="35"/>
      <c r="D254" s="35"/>
      <c r="E254" s="35"/>
      <c r="F254" s="35"/>
      <c r="G254" s="35"/>
      <c r="H254" s="35"/>
      <c r="I254" s="35"/>
      <c r="J254" s="35"/>
      <c r="K254" s="35"/>
      <c r="L254" s="35"/>
      <c r="M254" s="35"/>
    </row>
    <row r="255" spans="2:13" s="47" customFormat="1" ht="13.5" customHeight="1">
      <c r="B255" s="35"/>
      <c r="C255" s="35"/>
      <c r="D255" s="35"/>
      <c r="E255" s="35"/>
      <c r="F255" s="35"/>
      <c r="G255" s="35"/>
      <c r="H255" s="35"/>
      <c r="I255" s="35"/>
      <c r="J255" s="35"/>
      <c r="K255" s="35"/>
      <c r="L255" s="35"/>
      <c r="M255" s="35"/>
    </row>
    <row r="256" spans="2:13" s="47" customFormat="1" ht="13.5" customHeight="1">
      <c r="B256" s="35"/>
      <c r="C256" s="35"/>
      <c r="D256" s="35"/>
      <c r="E256" s="35"/>
      <c r="F256" s="35"/>
      <c r="G256" s="35"/>
      <c r="H256" s="35"/>
      <c r="I256" s="35"/>
      <c r="J256" s="35"/>
      <c r="K256" s="35"/>
      <c r="L256" s="35"/>
      <c r="M256" s="35"/>
    </row>
    <row r="257" spans="2:22" s="47" customFormat="1" ht="13.5" customHeight="1">
      <c r="B257" s="35"/>
      <c r="C257" s="35"/>
      <c r="D257" s="35"/>
      <c r="E257" s="35"/>
      <c r="F257" s="35"/>
      <c r="G257" s="35"/>
      <c r="H257" s="35"/>
      <c r="I257" s="35"/>
      <c r="J257" s="35"/>
      <c r="K257" s="35"/>
      <c r="L257" s="35"/>
      <c r="M257" s="35"/>
    </row>
    <row r="258" spans="2:22" s="47" customFormat="1" ht="13.5" customHeight="1">
      <c r="B258" s="35"/>
      <c r="C258" s="35"/>
      <c r="D258" s="35"/>
      <c r="E258" s="35"/>
      <c r="F258" s="35"/>
      <c r="G258" s="35"/>
      <c r="H258" s="35"/>
      <c r="I258" s="35"/>
      <c r="J258" s="35"/>
      <c r="K258" s="35"/>
      <c r="L258" s="35"/>
      <c r="M258" s="35"/>
    </row>
    <row r="259" spans="2:22" s="41" customFormat="1" ht="13.5" customHeight="1">
      <c r="B259" s="35"/>
      <c r="C259" s="35"/>
      <c r="D259" s="35"/>
      <c r="E259" s="35"/>
      <c r="F259" s="35"/>
      <c r="G259" s="35"/>
      <c r="H259" s="35"/>
      <c r="I259" s="35"/>
      <c r="J259" s="35"/>
      <c r="K259" s="35"/>
      <c r="L259" s="35"/>
      <c r="M259" s="35"/>
      <c r="N259" s="47"/>
      <c r="O259" s="47"/>
      <c r="P259" s="47"/>
      <c r="Q259" s="47"/>
      <c r="R259" s="47"/>
      <c r="S259" s="47"/>
      <c r="T259" s="47"/>
      <c r="U259" s="47"/>
      <c r="V259" s="47"/>
    </row>
    <row r="260" spans="2:22" ht="15" customHeight="1">
      <c r="N260" s="53"/>
      <c r="O260" s="53"/>
      <c r="P260" s="53"/>
      <c r="Q260" s="53"/>
      <c r="R260" s="53"/>
      <c r="S260" s="53"/>
      <c r="T260" s="53"/>
      <c r="U260" s="53"/>
      <c r="V260" s="53"/>
    </row>
    <row r="261" spans="2:22" s="40" customFormat="1" ht="18" customHeight="1">
      <c r="B261" s="35"/>
      <c r="C261" s="35"/>
      <c r="D261" s="35"/>
      <c r="E261" s="35"/>
      <c r="F261" s="35"/>
      <c r="G261" s="35"/>
      <c r="H261" s="35"/>
      <c r="I261" s="35"/>
      <c r="J261" s="35"/>
      <c r="K261" s="35"/>
      <c r="L261" s="35"/>
      <c r="M261" s="35"/>
      <c r="N261" s="35"/>
      <c r="O261" s="35"/>
      <c r="P261" s="35"/>
      <c r="Q261" s="35"/>
      <c r="R261" s="35"/>
      <c r="S261" s="35"/>
      <c r="T261" s="35"/>
      <c r="U261" s="35"/>
      <c r="V261" s="35"/>
    </row>
    <row r="262" spans="2:22" s="40" customFormat="1" ht="18" customHeight="1">
      <c r="B262" s="35"/>
      <c r="C262" s="35"/>
      <c r="D262" s="35"/>
      <c r="E262" s="35"/>
      <c r="F262" s="35"/>
      <c r="G262" s="35"/>
      <c r="H262" s="35"/>
      <c r="I262" s="35"/>
      <c r="J262" s="35"/>
      <c r="K262" s="35"/>
      <c r="L262" s="35"/>
      <c r="M262" s="35"/>
    </row>
    <row r="263" spans="2:22" s="40" customFormat="1" ht="18" customHeight="1">
      <c r="B263" s="35"/>
      <c r="C263" s="35"/>
      <c r="D263" s="35"/>
      <c r="E263" s="35"/>
      <c r="F263" s="35"/>
      <c r="G263" s="35"/>
      <c r="H263" s="35"/>
      <c r="I263" s="35"/>
      <c r="J263" s="35"/>
      <c r="K263" s="35"/>
      <c r="L263" s="35"/>
      <c r="M263" s="35"/>
    </row>
    <row r="264" spans="2:22" s="40" customFormat="1" ht="18" customHeight="1">
      <c r="B264" s="35"/>
      <c r="C264" s="35"/>
      <c r="D264" s="35"/>
      <c r="E264" s="35"/>
      <c r="F264" s="35"/>
      <c r="G264" s="35"/>
      <c r="H264" s="35"/>
      <c r="I264" s="35"/>
      <c r="J264" s="35"/>
      <c r="K264" s="35"/>
      <c r="L264" s="35"/>
      <c r="M264" s="35"/>
    </row>
    <row r="265" spans="2:22" s="40" customFormat="1" ht="18" customHeight="1">
      <c r="B265" s="35"/>
      <c r="C265" s="35"/>
      <c r="D265" s="35"/>
      <c r="E265" s="35"/>
      <c r="F265" s="35"/>
      <c r="G265" s="35"/>
      <c r="H265" s="35"/>
      <c r="I265" s="35"/>
      <c r="J265" s="35"/>
      <c r="K265" s="35"/>
      <c r="L265" s="35"/>
      <c r="M265" s="35"/>
    </row>
    <row r="266" spans="2:22" s="40" customFormat="1" ht="18" customHeight="1">
      <c r="B266" s="35"/>
      <c r="C266" s="35"/>
      <c r="D266" s="35"/>
      <c r="E266" s="35"/>
      <c r="F266" s="35"/>
      <c r="G266" s="35"/>
      <c r="H266" s="35"/>
      <c r="I266" s="35"/>
      <c r="J266" s="35"/>
      <c r="K266" s="35"/>
      <c r="L266" s="35"/>
      <c r="M266" s="35"/>
    </row>
    <row r="267" spans="2:22" s="47" customFormat="1" ht="18" customHeight="1">
      <c r="B267" s="35"/>
      <c r="C267" s="35"/>
      <c r="D267" s="35"/>
      <c r="E267" s="35"/>
      <c r="F267" s="35"/>
      <c r="G267" s="35"/>
      <c r="H267" s="35"/>
      <c r="I267" s="35"/>
      <c r="J267" s="35"/>
      <c r="K267" s="35"/>
      <c r="L267" s="35"/>
      <c r="M267" s="35"/>
      <c r="N267" s="40"/>
      <c r="O267" s="40"/>
      <c r="P267" s="40"/>
      <c r="Q267" s="40"/>
      <c r="R267" s="40"/>
      <c r="S267" s="40"/>
      <c r="T267" s="40"/>
      <c r="U267" s="40"/>
      <c r="V267" s="40"/>
    </row>
    <row r="268" spans="2:22" s="47" customFormat="1" ht="18" customHeight="1">
      <c r="B268" s="35"/>
      <c r="C268" s="35"/>
      <c r="D268" s="35"/>
      <c r="E268" s="35"/>
      <c r="F268" s="35"/>
      <c r="G268" s="35"/>
      <c r="H268" s="35"/>
      <c r="I268" s="35"/>
      <c r="J268" s="35"/>
      <c r="K268" s="35"/>
      <c r="L268" s="35"/>
      <c r="M268" s="35"/>
      <c r="N268" s="89"/>
      <c r="O268" s="89"/>
      <c r="P268" s="89"/>
      <c r="Q268" s="69"/>
      <c r="R268" s="69"/>
      <c r="S268" s="69"/>
      <c r="T268" s="69"/>
      <c r="U268" s="69"/>
      <c r="V268" s="69"/>
    </row>
    <row r="269" spans="2:22" s="40" customFormat="1" ht="18" customHeight="1">
      <c r="B269" s="35"/>
      <c r="C269" s="35"/>
      <c r="D269" s="35"/>
      <c r="E269" s="35"/>
      <c r="F269" s="35"/>
      <c r="G269" s="35"/>
      <c r="H269" s="35"/>
      <c r="I269" s="35"/>
      <c r="J269" s="35"/>
      <c r="K269" s="35"/>
      <c r="L269" s="35"/>
      <c r="M269" s="35"/>
      <c r="N269" s="89"/>
      <c r="O269" s="89"/>
      <c r="P269" s="89"/>
      <c r="Q269" s="69"/>
      <c r="R269" s="69"/>
      <c r="S269" s="69"/>
      <c r="T269" s="69"/>
      <c r="U269" s="69"/>
      <c r="V269" s="69"/>
    </row>
    <row r="270" spans="2:22" s="40" customFormat="1" ht="18" customHeight="1">
      <c r="B270" s="35"/>
      <c r="C270" s="35"/>
      <c r="D270" s="35"/>
      <c r="E270" s="35"/>
      <c r="F270" s="35"/>
      <c r="G270" s="35"/>
      <c r="H270" s="35"/>
      <c r="I270" s="35"/>
      <c r="J270" s="35"/>
      <c r="K270" s="35"/>
      <c r="L270" s="35"/>
      <c r="M270" s="35"/>
    </row>
    <row r="271" spans="2:22" s="40" customFormat="1" ht="18" customHeight="1">
      <c r="B271" s="35"/>
      <c r="C271" s="35"/>
      <c r="D271" s="35"/>
      <c r="E271" s="35"/>
      <c r="F271" s="35"/>
      <c r="G271" s="35"/>
      <c r="H271" s="35"/>
      <c r="I271" s="35"/>
      <c r="J271" s="35"/>
      <c r="K271" s="35"/>
      <c r="L271" s="35"/>
      <c r="M271" s="35"/>
    </row>
    <row r="272" spans="2:22" s="47" customFormat="1" ht="18" customHeight="1">
      <c r="B272" s="35"/>
      <c r="C272" s="35"/>
      <c r="D272" s="35"/>
      <c r="E272" s="35"/>
      <c r="F272" s="35"/>
      <c r="G272" s="35"/>
      <c r="H272" s="35"/>
      <c r="I272" s="35"/>
      <c r="J272" s="35"/>
      <c r="K272" s="35"/>
      <c r="L272" s="35"/>
      <c r="M272" s="35"/>
      <c r="N272" s="40"/>
      <c r="O272" s="40"/>
      <c r="P272" s="40"/>
      <c r="Q272" s="40"/>
      <c r="R272" s="40"/>
      <c r="S272" s="40"/>
      <c r="T272" s="40"/>
      <c r="U272" s="40"/>
      <c r="V272" s="40"/>
    </row>
    <row r="273" spans="2:22" s="47" customFormat="1" ht="15" customHeight="1">
      <c r="B273" s="35"/>
      <c r="C273" s="35"/>
      <c r="D273" s="35"/>
      <c r="E273" s="35"/>
      <c r="F273" s="35"/>
      <c r="G273" s="35"/>
      <c r="H273" s="35"/>
      <c r="I273" s="35"/>
      <c r="J273" s="35"/>
      <c r="K273" s="35"/>
      <c r="L273" s="35"/>
      <c r="M273" s="35"/>
      <c r="N273" s="69"/>
      <c r="O273" s="69"/>
      <c r="P273" s="69"/>
      <c r="Q273" s="69"/>
      <c r="R273" s="69"/>
      <c r="S273" s="69"/>
      <c r="T273" s="69"/>
      <c r="U273" s="69"/>
      <c r="V273" s="69"/>
    </row>
    <row r="274" spans="2:22" s="47" customFormat="1" ht="15" customHeight="1">
      <c r="B274" s="35"/>
      <c r="C274" s="35"/>
      <c r="D274" s="35"/>
      <c r="E274" s="35"/>
      <c r="F274" s="35"/>
      <c r="G274" s="35"/>
      <c r="H274" s="35"/>
      <c r="I274" s="35"/>
      <c r="J274" s="35"/>
      <c r="K274" s="35"/>
      <c r="L274" s="35"/>
      <c r="M274" s="35"/>
      <c r="N274" s="69"/>
      <c r="O274" s="69"/>
      <c r="P274" s="69"/>
      <c r="Q274" s="69"/>
      <c r="R274" s="69"/>
      <c r="S274" s="69"/>
      <c r="T274" s="69"/>
      <c r="U274" s="69"/>
      <c r="V274" s="69"/>
    </row>
    <row r="275" spans="2:22" s="47" customFormat="1" ht="15" customHeight="1">
      <c r="B275" s="35"/>
      <c r="C275" s="35"/>
      <c r="D275" s="35"/>
      <c r="E275" s="35"/>
      <c r="F275" s="35"/>
      <c r="G275" s="35"/>
      <c r="H275" s="35"/>
      <c r="I275" s="35"/>
      <c r="J275" s="35"/>
      <c r="K275" s="35"/>
      <c r="L275" s="35"/>
      <c r="M275" s="35"/>
      <c r="N275" s="69"/>
      <c r="O275" s="69"/>
      <c r="P275" s="69"/>
      <c r="Q275" s="69"/>
      <c r="R275" s="69"/>
      <c r="S275" s="69"/>
      <c r="T275" s="69"/>
      <c r="U275" s="69"/>
      <c r="V275" s="69"/>
    </row>
    <row r="276" spans="2:22" s="47" customFormat="1" ht="15" customHeight="1">
      <c r="B276" s="35"/>
      <c r="C276" s="35"/>
      <c r="D276" s="35"/>
      <c r="E276" s="35"/>
      <c r="F276" s="35"/>
      <c r="G276" s="35"/>
      <c r="H276" s="35"/>
      <c r="I276" s="35"/>
      <c r="J276" s="35"/>
      <c r="K276" s="35"/>
      <c r="L276" s="35"/>
      <c r="M276" s="35"/>
      <c r="N276" s="69"/>
      <c r="O276" s="69"/>
      <c r="P276" s="69"/>
      <c r="Q276" s="69"/>
      <c r="R276" s="69"/>
      <c r="S276" s="69"/>
      <c r="T276" s="69"/>
      <c r="U276" s="69"/>
      <c r="V276" s="69"/>
    </row>
    <row r="277" spans="2:22" s="47" customFormat="1" ht="15" customHeight="1">
      <c r="B277" s="35"/>
      <c r="C277" s="35"/>
      <c r="D277" s="35"/>
      <c r="E277" s="35"/>
      <c r="F277" s="35"/>
      <c r="G277" s="35"/>
      <c r="H277" s="35"/>
      <c r="I277" s="35"/>
      <c r="J277" s="35"/>
      <c r="K277" s="35"/>
      <c r="L277" s="35"/>
      <c r="M277" s="35"/>
      <c r="N277" s="69"/>
      <c r="O277" s="69"/>
      <c r="P277" s="69"/>
      <c r="Q277" s="69"/>
      <c r="R277" s="69"/>
      <c r="S277" s="69"/>
      <c r="T277" s="69"/>
      <c r="U277" s="69"/>
      <c r="V277" s="69"/>
    </row>
    <row r="278" spans="2:22" s="47" customFormat="1" ht="15" customHeight="1">
      <c r="B278" s="35"/>
      <c r="C278" s="35"/>
      <c r="D278" s="35"/>
      <c r="E278" s="35"/>
      <c r="F278" s="35"/>
      <c r="G278" s="35"/>
      <c r="H278" s="35"/>
      <c r="I278" s="35"/>
      <c r="J278" s="35"/>
      <c r="K278" s="35"/>
      <c r="L278" s="35"/>
      <c r="M278" s="35"/>
      <c r="N278" s="69"/>
      <c r="O278" s="69"/>
      <c r="P278" s="69"/>
      <c r="Q278" s="69"/>
      <c r="R278" s="69"/>
      <c r="S278" s="69"/>
      <c r="T278" s="69"/>
      <c r="U278" s="69"/>
      <c r="V278" s="69"/>
    </row>
    <row r="279" spans="2:22" s="47" customFormat="1" ht="15" customHeight="1">
      <c r="B279" s="35"/>
      <c r="C279" s="35"/>
      <c r="D279" s="35"/>
      <c r="E279" s="35"/>
      <c r="F279" s="35"/>
      <c r="G279" s="35"/>
      <c r="H279" s="35"/>
      <c r="I279" s="35"/>
      <c r="J279" s="35"/>
      <c r="K279" s="35"/>
      <c r="L279" s="35"/>
      <c r="M279" s="35"/>
      <c r="N279" s="69"/>
      <c r="O279" s="69"/>
      <c r="P279" s="69"/>
      <c r="Q279" s="69"/>
      <c r="R279" s="69"/>
      <c r="S279" s="69"/>
      <c r="T279" s="69"/>
      <c r="U279" s="69"/>
      <c r="V279" s="69"/>
    </row>
    <row r="280" spans="2:22" s="47" customFormat="1" ht="15" customHeight="1">
      <c r="B280" s="35"/>
      <c r="C280" s="35"/>
      <c r="D280" s="35"/>
      <c r="E280" s="35"/>
      <c r="F280" s="35"/>
      <c r="G280" s="35"/>
      <c r="H280" s="35"/>
      <c r="I280" s="35"/>
      <c r="J280" s="35"/>
      <c r="K280" s="35"/>
      <c r="L280" s="35"/>
      <c r="M280" s="35"/>
      <c r="N280" s="89"/>
      <c r="O280" s="89"/>
      <c r="P280" s="89"/>
      <c r="Q280" s="69"/>
      <c r="R280" s="69"/>
      <c r="S280" s="69"/>
      <c r="T280" s="69"/>
      <c r="U280" s="69"/>
      <c r="V280" s="69"/>
    </row>
    <row r="281" spans="2:22" s="47" customFormat="1" ht="15" customHeight="1">
      <c r="B281" s="35"/>
      <c r="C281" s="35"/>
      <c r="D281" s="35"/>
      <c r="E281" s="35"/>
      <c r="F281" s="35"/>
      <c r="G281" s="35"/>
      <c r="H281" s="35"/>
      <c r="I281" s="35"/>
      <c r="J281" s="35"/>
      <c r="K281" s="35"/>
      <c r="L281" s="35"/>
      <c r="M281" s="35"/>
      <c r="N281" s="89"/>
      <c r="O281" s="89"/>
      <c r="P281" s="89"/>
      <c r="Q281" s="69"/>
      <c r="R281" s="69"/>
      <c r="S281" s="69"/>
      <c r="T281" s="69"/>
      <c r="U281" s="69"/>
      <c r="V281" s="69"/>
    </row>
    <row r="282" spans="2:22" s="47" customFormat="1" ht="15" customHeight="1">
      <c r="B282" s="35"/>
      <c r="C282" s="35"/>
      <c r="D282" s="35"/>
      <c r="E282" s="35"/>
      <c r="F282" s="35"/>
      <c r="G282" s="35"/>
      <c r="H282" s="35"/>
      <c r="I282" s="35"/>
      <c r="J282" s="35"/>
      <c r="K282" s="35"/>
      <c r="L282" s="35"/>
      <c r="M282" s="35"/>
      <c r="N282" s="89"/>
      <c r="O282" s="89"/>
      <c r="P282" s="89"/>
      <c r="Q282" s="69"/>
      <c r="R282" s="69"/>
      <c r="S282" s="69"/>
      <c r="T282" s="69"/>
      <c r="U282" s="69"/>
      <c r="V282" s="69"/>
    </row>
    <row r="283" spans="2:22" s="47" customFormat="1" ht="15" customHeight="1">
      <c r="B283" s="35"/>
      <c r="C283" s="35"/>
      <c r="D283" s="35"/>
      <c r="E283" s="35"/>
      <c r="F283" s="35"/>
      <c r="G283" s="35"/>
      <c r="H283" s="35"/>
      <c r="I283" s="35"/>
      <c r="J283" s="35"/>
      <c r="K283" s="35"/>
      <c r="L283" s="35"/>
      <c r="M283" s="35"/>
      <c r="N283" s="69"/>
      <c r="O283" s="69"/>
      <c r="P283" s="69"/>
      <c r="Q283" s="69"/>
      <c r="R283" s="69"/>
      <c r="S283" s="69"/>
      <c r="T283" s="69"/>
      <c r="U283" s="69"/>
      <c r="V283" s="69"/>
    </row>
    <row r="284" spans="2:22" s="47" customFormat="1" ht="15" customHeight="1">
      <c r="B284" s="35"/>
      <c r="C284" s="35"/>
      <c r="D284" s="35"/>
      <c r="E284" s="35"/>
      <c r="F284" s="35"/>
      <c r="G284" s="35"/>
      <c r="H284" s="35"/>
      <c r="I284" s="35"/>
      <c r="J284" s="35"/>
      <c r="K284" s="35"/>
      <c r="L284" s="35"/>
      <c r="M284" s="35"/>
      <c r="N284" s="89"/>
      <c r="O284" s="89"/>
      <c r="P284" s="89"/>
      <c r="Q284" s="69"/>
      <c r="R284" s="69"/>
      <c r="S284" s="69"/>
      <c r="T284" s="69"/>
      <c r="U284" s="69"/>
      <c r="V284" s="69"/>
    </row>
    <row r="285" spans="2:22" s="47" customFormat="1" ht="15" customHeight="1">
      <c r="B285" s="35"/>
      <c r="C285" s="35"/>
      <c r="D285" s="35"/>
      <c r="E285" s="35"/>
      <c r="F285" s="35"/>
      <c r="G285" s="35"/>
      <c r="H285" s="35"/>
      <c r="I285" s="35"/>
      <c r="J285" s="35"/>
      <c r="K285" s="35"/>
      <c r="L285" s="35"/>
      <c r="M285" s="35"/>
      <c r="N285" s="89"/>
      <c r="O285" s="89"/>
      <c r="P285" s="89"/>
      <c r="Q285" s="69"/>
      <c r="R285" s="69"/>
      <c r="S285" s="69"/>
      <c r="T285" s="69"/>
      <c r="U285" s="69"/>
      <c r="V285" s="69"/>
    </row>
    <row r="286" spans="2:22" s="47" customFormat="1" ht="15" customHeight="1">
      <c r="B286" s="35"/>
      <c r="C286" s="35"/>
      <c r="D286" s="35"/>
      <c r="E286" s="35"/>
      <c r="F286" s="35"/>
      <c r="G286" s="35"/>
      <c r="H286" s="35"/>
      <c r="I286" s="35"/>
      <c r="J286" s="35"/>
      <c r="K286" s="35"/>
      <c r="L286" s="35"/>
      <c r="M286" s="35"/>
      <c r="N286" s="89"/>
      <c r="O286" s="89"/>
      <c r="P286" s="89"/>
      <c r="Q286" s="69"/>
      <c r="R286" s="69"/>
      <c r="S286" s="69"/>
      <c r="T286" s="69"/>
      <c r="U286" s="69"/>
      <c r="V286" s="69"/>
    </row>
    <row r="287" spans="2:22" s="47" customFormat="1" ht="15" customHeight="1">
      <c r="B287" s="35"/>
      <c r="C287" s="35"/>
      <c r="D287" s="35"/>
      <c r="E287" s="35"/>
      <c r="F287" s="35"/>
      <c r="G287" s="35"/>
      <c r="H287" s="35"/>
      <c r="I287" s="35"/>
      <c r="J287" s="35"/>
      <c r="K287" s="35"/>
      <c r="L287" s="35"/>
      <c r="M287" s="35"/>
      <c r="N287" s="89"/>
      <c r="O287" s="89"/>
      <c r="P287" s="89"/>
      <c r="Q287" s="69"/>
      <c r="R287" s="69"/>
      <c r="S287" s="69"/>
      <c r="T287" s="69"/>
      <c r="U287" s="69"/>
      <c r="V287" s="69"/>
    </row>
    <row r="288" spans="2:22" s="47" customFormat="1" ht="15" customHeight="1">
      <c r="B288" s="35"/>
      <c r="C288" s="35"/>
      <c r="D288" s="35"/>
      <c r="E288" s="35"/>
      <c r="F288" s="35"/>
      <c r="G288" s="35"/>
      <c r="H288" s="35"/>
      <c r="I288" s="35"/>
      <c r="J288" s="35"/>
      <c r="K288" s="35"/>
      <c r="L288" s="35"/>
      <c r="M288" s="35"/>
      <c r="N288" s="89"/>
      <c r="O288" s="89"/>
      <c r="P288" s="89"/>
      <c r="Q288" s="69"/>
      <c r="R288" s="69"/>
      <c r="S288" s="69"/>
      <c r="T288" s="69"/>
      <c r="U288" s="69"/>
      <c r="V288" s="69"/>
    </row>
    <row r="289" spans="2:22" s="47" customFormat="1" ht="15" customHeight="1">
      <c r="B289" s="35"/>
      <c r="C289" s="35"/>
      <c r="D289" s="35"/>
      <c r="E289" s="35"/>
      <c r="F289" s="35"/>
      <c r="G289" s="35"/>
      <c r="H289" s="35"/>
      <c r="I289" s="35"/>
      <c r="J289" s="35"/>
      <c r="K289" s="35"/>
      <c r="L289" s="35"/>
      <c r="M289" s="35"/>
      <c r="N289" s="89"/>
      <c r="O289" s="89"/>
      <c r="P289" s="89"/>
      <c r="Q289" s="69"/>
      <c r="R289" s="69"/>
      <c r="S289" s="69"/>
      <c r="T289" s="69"/>
      <c r="U289" s="69"/>
      <c r="V289" s="69"/>
    </row>
    <row r="290" spans="2:22" s="47" customFormat="1" ht="15" customHeight="1">
      <c r="B290" s="35"/>
      <c r="C290" s="35"/>
      <c r="D290" s="35"/>
      <c r="E290" s="35"/>
      <c r="F290" s="35"/>
      <c r="G290" s="35"/>
      <c r="H290" s="35"/>
      <c r="I290" s="35"/>
      <c r="J290" s="35"/>
      <c r="K290" s="35"/>
      <c r="L290" s="35"/>
      <c r="M290" s="35"/>
      <c r="N290" s="89"/>
      <c r="O290" s="89"/>
      <c r="P290" s="89"/>
      <c r="Q290" s="69"/>
      <c r="R290" s="69"/>
      <c r="S290" s="69"/>
      <c r="T290" s="69"/>
      <c r="U290" s="69"/>
      <c r="V290" s="69"/>
    </row>
    <row r="291" spans="2:22" s="47" customFormat="1" ht="15" customHeight="1">
      <c r="B291" s="35"/>
      <c r="C291" s="35"/>
      <c r="D291" s="35"/>
      <c r="E291" s="35"/>
      <c r="F291" s="35"/>
      <c r="G291" s="35"/>
      <c r="H291" s="35"/>
      <c r="I291" s="35"/>
      <c r="J291" s="35"/>
      <c r="K291" s="35"/>
      <c r="L291" s="35"/>
      <c r="M291" s="35"/>
      <c r="N291" s="89"/>
      <c r="O291" s="89"/>
      <c r="P291" s="89"/>
      <c r="Q291" s="69"/>
      <c r="R291" s="69"/>
      <c r="S291" s="69"/>
      <c r="T291" s="69"/>
      <c r="U291" s="69"/>
      <c r="V291" s="69"/>
    </row>
    <row r="292" spans="2:22" s="47" customFormat="1" ht="15" customHeight="1">
      <c r="B292" s="35"/>
      <c r="C292" s="35"/>
      <c r="D292" s="35"/>
      <c r="E292" s="35"/>
      <c r="F292" s="35"/>
      <c r="G292" s="35"/>
      <c r="H292" s="35"/>
      <c r="I292" s="35"/>
      <c r="J292" s="35"/>
      <c r="K292" s="35"/>
      <c r="L292" s="35"/>
      <c r="M292" s="35"/>
      <c r="N292" s="89"/>
      <c r="O292" s="89"/>
      <c r="P292" s="89"/>
      <c r="Q292" s="69"/>
      <c r="R292" s="69"/>
      <c r="S292" s="69"/>
      <c r="T292" s="69"/>
      <c r="U292" s="69"/>
      <c r="V292" s="69"/>
    </row>
    <row r="293" spans="2:22" s="47" customFormat="1" ht="15" customHeight="1">
      <c r="B293" s="35"/>
      <c r="C293" s="35"/>
      <c r="D293" s="35"/>
      <c r="E293" s="35"/>
      <c r="F293" s="35"/>
      <c r="G293" s="35"/>
      <c r="H293" s="35"/>
      <c r="I293" s="35"/>
      <c r="J293" s="35"/>
      <c r="K293" s="35"/>
      <c r="L293" s="35"/>
      <c r="M293" s="35"/>
      <c r="N293" s="89"/>
      <c r="O293" s="89"/>
      <c r="P293" s="89"/>
      <c r="Q293" s="69"/>
      <c r="R293" s="69"/>
      <c r="S293" s="69"/>
      <c r="T293" s="69"/>
      <c r="U293" s="69"/>
      <c r="V293" s="69"/>
    </row>
    <row r="294" spans="2:22" s="47" customFormat="1" ht="15" customHeight="1">
      <c r="B294" s="35"/>
      <c r="C294" s="35"/>
      <c r="D294" s="35"/>
      <c r="E294" s="35"/>
      <c r="F294" s="35"/>
      <c r="G294" s="35"/>
      <c r="H294" s="35"/>
      <c r="I294" s="35"/>
      <c r="J294" s="35"/>
      <c r="K294" s="35"/>
      <c r="L294" s="35"/>
      <c r="M294" s="35"/>
      <c r="N294" s="89"/>
      <c r="O294" s="89"/>
      <c r="P294" s="89"/>
      <c r="Q294" s="69"/>
      <c r="R294" s="69"/>
      <c r="S294" s="69"/>
      <c r="T294" s="69"/>
      <c r="U294" s="69"/>
      <c r="V294" s="69"/>
    </row>
    <row r="295" spans="2:22" s="47" customFormat="1" ht="15" customHeight="1">
      <c r="B295" s="35"/>
      <c r="C295" s="35"/>
      <c r="D295" s="35"/>
      <c r="E295" s="35"/>
      <c r="F295" s="35"/>
      <c r="G295" s="35"/>
      <c r="H295" s="35"/>
      <c r="I295" s="35"/>
      <c r="J295" s="35"/>
      <c r="K295" s="35"/>
      <c r="L295" s="35"/>
      <c r="M295" s="35"/>
      <c r="N295" s="89"/>
      <c r="O295" s="89"/>
      <c r="P295" s="89"/>
      <c r="Q295" s="69"/>
      <c r="R295" s="69"/>
      <c r="S295" s="69"/>
      <c r="T295" s="69"/>
      <c r="U295" s="69"/>
      <c r="V295" s="69"/>
    </row>
    <row r="296" spans="2:22" s="47" customFormat="1" ht="15" customHeight="1">
      <c r="B296" s="35"/>
      <c r="C296" s="35"/>
      <c r="D296" s="35"/>
      <c r="E296" s="35"/>
      <c r="F296" s="35"/>
      <c r="G296" s="35"/>
      <c r="H296" s="35"/>
      <c r="I296" s="35"/>
      <c r="J296" s="35"/>
      <c r="K296" s="35"/>
      <c r="L296" s="35"/>
      <c r="M296" s="35"/>
      <c r="N296" s="89"/>
      <c r="O296" s="89"/>
      <c r="P296" s="89"/>
      <c r="Q296" s="69"/>
      <c r="R296" s="69"/>
      <c r="S296" s="69"/>
      <c r="T296" s="69"/>
      <c r="U296" s="69"/>
      <c r="V296" s="69"/>
    </row>
    <row r="297" spans="2:22" s="47" customFormat="1" ht="15" customHeight="1">
      <c r="B297" s="35"/>
      <c r="C297" s="35"/>
      <c r="D297" s="35"/>
      <c r="E297" s="35"/>
      <c r="F297" s="35"/>
      <c r="G297" s="35"/>
      <c r="H297" s="35"/>
      <c r="I297" s="35"/>
      <c r="J297" s="35"/>
      <c r="K297" s="35"/>
      <c r="L297" s="35"/>
      <c r="M297" s="35"/>
      <c r="N297" s="89"/>
      <c r="O297" s="89"/>
      <c r="P297" s="89"/>
      <c r="Q297" s="69"/>
      <c r="R297" s="69"/>
      <c r="S297" s="69"/>
      <c r="T297" s="69"/>
      <c r="U297" s="69"/>
      <c r="V297" s="69"/>
    </row>
    <row r="298" spans="2:22" s="47" customFormat="1" ht="15" customHeight="1">
      <c r="B298" s="35"/>
      <c r="C298" s="35"/>
      <c r="D298" s="35"/>
      <c r="E298" s="35"/>
      <c r="F298" s="35"/>
      <c r="G298" s="35"/>
      <c r="H298" s="35"/>
      <c r="I298" s="35"/>
      <c r="J298" s="35"/>
      <c r="K298" s="35"/>
      <c r="L298" s="35"/>
      <c r="M298" s="35"/>
      <c r="N298" s="89"/>
      <c r="O298" s="89"/>
      <c r="P298" s="89"/>
      <c r="Q298" s="69"/>
      <c r="R298" s="69"/>
      <c r="S298" s="69"/>
      <c r="T298" s="69"/>
      <c r="U298" s="69"/>
      <c r="V298" s="69"/>
    </row>
    <row r="299" spans="2:22" s="47" customFormat="1" ht="15" customHeight="1">
      <c r="B299" s="35"/>
      <c r="C299" s="35"/>
      <c r="D299" s="35"/>
      <c r="E299" s="35"/>
      <c r="F299" s="35"/>
      <c r="G299" s="35"/>
      <c r="H299" s="35"/>
      <c r="I299" s="35"/>
      <c r="J299" s="35"/>
      <c r="K299" s="35"/>
      <c r="L299" s="35"/>
      <c r="M299" s="35"/>
      <c r="N299" s="89"/>
      <c r="O299" s="89"/>
      <c r="P299" s="89"/>
      <c r="Q299" s="69"/>
      <c r="R299" s="69"/>
      <c r="S299" s="69"/>
      <c r="T299" s="69"/>
      <c r="U299" s="69"/>
      <c r="V299" s="69"/>
    </row>
    <row r="300" spans="2:22" ht="18" customHeight="1">
      <c r="N300" s="89"/>
      <c r="O300" s="89"/>
      <c r="P300" s="89"/>
      <c r="Q300" s="69"/>
      <c r="R300" s="69"/>
      <c r="S300" s="69"/>
      <c r="T300" s="69"/>
      <c r="U300" s="69"/>
      <c r="V300" s="69"/>
    </row>
  </sheetData>
  <mergeCells count="90">
    <mergeCell ref="N55:O55"/>
    <mergeCell ref="C30:U30"/>
    <mergeCell ref="C31:U31"/>
    <mergeCell ref="C35:M36"/>
    <mergeCell ref="N39:O39"/>
    <mergeCell ref="Q50:R50"/>
    <mergeCell ref="Q51:R51"/>
    <mergeCell ref="N54:O54"/>
    <mergeCell ref="N52:O52"/>
    <mergeCell ref="U44:V44"/>
    <mergeCell ref="U53:V53"/>
    <mergeCell ref="S52:T52"/>
    <mergeCell ref="S51:T51"/>
    <mergeCell ref="S50:T50"/>
    <mergeCell ref="U43:V43"/>
    <mergeCell ref="U45:V45"/>
    <mergeCell ref="C2:U2"/>
    <mergeCell ref="N8:O8"/>
    <mergeCell ref="N51:O51"/>
    <mergeCell ref="N53:O53"/>
    <mergeCell ref="N49:O49"/>
    <mergeCell ref="N14:P14"/>
    <mergeCell ref="N23:O23"/>
    <mergeCell ref="N20:O20"/>
    <mergeCell ref="N24:O24"/>
    <mergeCell ref="N19:O19"/>
    <mergeCell ref="N9:O9"/>
    <mergeCell ref="N10:O10"/>
    <mergeCell ref="N11:O11"/>
    <mergeCell ref="N12:O12"/>
    <mergeCell ref="N40:O40"/>
    <mergeCell ref="N48:O48"/>
    <mergeCell ref="N21:O21"/>
    <mergeCell ref="N22:O22"/>
    <mergeCell ref="N50:O50"/>
    <mergeCell ref="N41:O41"/>
    <mergeCell ref="N37:O37"/>
    <mergeCell ref="N38:O38"/>
    <mergeCell ref="N42:O42"/>
    <mergeCell ref="N35:O36"/>
    <mergeCell ref="N25:O25"/>
    <mergeCell ref="N26:O26"/>
    <mergeCell ref="N43:P43"/>
    <mergeCell ref="N44:P44"/>
    <mergeCell ref="N45:P45"/>
    <mergeCell ref="N46:P46"/>
    <mergeCell ref="N47:P47"/>
    <mergeCell ref="N15:P15"/>
    <mergeCell ref="N16:P16"/>
    <mergeCell ref="N17:P17"/>
    <mergeCell ref="N18:P18"/>
    <mergeCell ref="Q9:R9"/>
    <mergeCell ref="Q10:R10"/>
    <mergeCell ref="Q11:R11"/>
    <mergeCell ref="Q12:R12"/>
    <mergeCell ref="Q13:R13"/>
    <mergeCell ref="N13:O13"/>
    <mergeCell ref="U18:V18"/>
    <mergeCell ref="Q21:R21"/>
    <mergeCell ref="Q22:R22"/>
    <mergeCell ref="Q23:R23"/>
    <mergeCell ref="S23:T23"/>
    <mergeCell ref="S22:T22"/>
    <mergeCell ref="S21:T21"/>
    <mergeCell ref="U47:V47"/>
    <mergeCell ref="U49:V49"/>
    <mergeCell ref="Q52:R52"/>
    <mergeCell ref="S49:T49"/>
    <mergeCell ref="U48:V48"/>
    <mergeCell ref="Q40:R40"/>
    <mergeCell ref="Q41:R41"/>
    <mergeCell ref="Q42:R42"/>
    <mergeCell ref="U14:V14"/>
    <mergeCell ref="S48:T48"/>
    <mergeCell ref="U17:V17"/>
    <mergeCell ref="U16:V16"/>
    <mergeCell ref="U15:V15"/>
    <mergeCell ref="Q38:R38"/>
    <mergeCell ref="Q39:R39"/>
    <mergeCell ref="S20:T20"/>
    <mergeCell ref="S19:T19"/>
    <mergeCell ref="U24:V24"/>
    <mergeCell ref="U20:V20"/>
    <mergeCell ref="U19:V19"/>
    <mergeCell ref="U46:V46"/>
    <mergeCell ref="B6:M7"/>
    <mergeCell ref="N6:P7"/>
    <mergeCell ref="Q7:R7"/>
    <mergeCell ref="S7:T7"/>
    <mergeCell ref="U7:V7"/>
  </mergeCells>
  <phoneticPr fontId="4"/>
  <printOptions horizontalCentered="1"/>
  <pageMargins left="0.19685039370078741" right="0.19685039370078741" top="0.51181102362204722" bottom="0.59055118110236227" header="0.35433070866141736" footer="0.31496062992125984"/>
  <pageSetup paperSize="9" orientation="portrait" cellComments="asDisplayed" r:id="rId1"/>
  <headerFooter alignWithMargins="0"/>
  <rowBreaks count="2" manualBreakCount="2">
    <brk id="144" max="16383" man="1"/>
    <brk id="198" max="16383" man="1"/>
  </rowBreaks>
  <colBreaks count="1" manualBreakCount="1">
    <brk id="22"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A58"/>
  <sheetViews>
    <sheetView showGridLines="0" zoomScaleNormal="100" zoomScaleSheetLayoutView="120" workbookViewId="0"/>
  </sheetViews>
  <sheetFormatPr defaultColWidth="8.875" defaultRowHeight="13.5"/>
  <cols>
    <col min="1" max="1" customWidth="true" style="9" width="0.625" collapsed="true"/>
    <col min="2" max="2" customWidth="true" style="9" width="0.5" collapsed="true"/>
    <col min="3" max="14" customWidth="true" style="9" width="3.125" collapsed="true"/>
    <col min="15" max="16" customWidth="true" style="9" width="8.375" collapsed="true"/>
    <col min="17" max="17" customWidth="true" style="9" width="0.5" collapsed="true"/>
    <col min="18" max="19" customWidth="true" style="9" width="8.625" collapsed="true"/>
    <col min="20" max="20" customWidth="true" style="9" width="0.5" collapsed="true"/>
    <col min="21" max="22" customWidth="true" style="9" width="8.625" collapsed="true"/>
    <col min="23" max="23" customWidth="true" style="9" width="0.375" collapsed="true"/>
    <col min="24" max="25" customWidth="true" style="9" width="8.625" collapsed="true"/>
    <col min="26" max="26" customWidth="true" style="9" width="0.5" collapsed="true"/>
    <col min="27" max="27" customWidth="true" style="9" width="0.625" collapsed="true"/>
    <col min="28" max="16384" style="9" width="8.875" collapsed="true"/>
  </cols>
  <sheetData>
    <row r="1" spans="2:27" ht="18" customHeight="1">
      <c r="C1" s="35"/>
      <c r="D1" s="35"/>
      <c r="E1" s="298" t="s">
        <v>460</v>
      </c>
      <c r="F1" s="298"/>
      <c r="G1" s="298"/>
      <c r="H1" s="298"/>
      <c r="I1" s="298"/>
      <c r="J1" s="298"/>
      <c r="K1" s="298"/>
      <c r="L1" s="298"/>
      <c r="M1" s="298"/>
      <c r="N1" s="298"/>
      <c r="O1" s="298"/>
      <c r="P1" s="298"/>
      <c r="Q1" s="298"/>
      <c r="R1" s="298"/>
      <c r="S1" s="298"/>
      <c r="T1" s="298"/>
      <c r="U1" s="298"/>
      <c r="V1" s="298"/>
      <c r="W1" s="298"/>
      <c r="X1" s="298"/>
      <c r="Y1" s="298"/>
      <c r="Z1" s="75"/>
      <c r="AA1" s="23"/>
    </row>
    <row r="2" spans="2:27" ht="29.25" customHeight="1">
      <c r="C2" s="310" t="s">
        <v>459</v>
      </c>
      <c r="D2" s="310"/>
      <c r="E2" s="310"/>
      <c r="F2" s="310"/>
      <c r="G2" s="310"/>
      <c r="H2" s="310"/>
      <c r="I2" s="310"/>
      <c r="J2" s="310"/>
      <c r="K2" s="310"/>
      <c r="L2" s="310"/>
      <c r="M2" s="310"/>
      <c r="N2" s="310"/>
      <c r="O2" s="310"/>
      <c r="P2" s="310"/>
      <c r="Q2" s="310"/>
      <c r="R2" s="310"/>
      <c r="S2" s="310"/>
      <c r="T2" s="310"/>
      <c r="U2" s="310"/>
      <c r="V2" s="310"/>
      <c r="W2" s="310"/>
      <c r="X2" s="310"/>
      <c r="Y2" s="310"/>
      <c r="Z2" s="76"/>
      <c r="AA2" s="7"/>
    </row>
    <row r="3" spans="2:27" ht="13.5" customHeight="1">
      <c r="D3" s="77"/>
      <c r="E3" s="77"/>
      <c r="F3" s="77"/>
      <c r="G3" s="77"/>
      <c r="H3" s="77"/>
      <c r="I3" s="77"/>
      <c r="J3" s="77"/>
      <c r="K3" s="77"/>
      <c r="L3" s="77"/>
      <c r="M3" s="77"/>
      <c r="N3" s="77"/>
      <c r="O3" s="236" t="str">
        <f>NWM!$O$3</f>
        <v>自　42826.0</v>
      </c>
      <c r="P3" s="77"/>
      <c r="Q3" s="77"/>
      <c r="R3" s="77"/>
      <c r="S3" s="77"/>
      <c r="T3" s="77"/>
      <c r="U3" s="77"/>
      <c r="V3" s="77"/>
      <c r="W3" s="77"/>
      <c r="X3" s="77"/>
      <c r="Y3" s="77"/>
      <c r="Z3" s="144"/>
      <c r="AA3" s="7"/>
    </row>
    <row r="4" spans="2:27" ht="13.5" customHeight="1">
      <c r="D4" s="77"/>
      <c r="E4" s="77"/>
      <c r="F4" s="77"/>
      <c r="G4" s="77"/>
      <c r="H4" s="77"/>
      <c r="I4" s="77"/>
      <c r="J4" s="77"/>
      <c r="K4" s="77"/>
      <c r="L4" s="77"/>
      <c r="M4" s="77"/>
      <c r="N4" s="77"/>
      <c r="O4" s="236" t="str">
        <f>NWM!$O$4</f>
        <v>至　43190.0</v>
      </c>
      <c r="P4" s="77"/>
      <c r="Q4" s="77"/>
      <c r="R4" s="77"/>
      <c r="S4" s="77"/>
      <c r="T4" s="77"/>
      <c r="U4" s="77"/>
      <c r="V4" s="77"/>
      <c r="W4" s="77"/>
      <c r="X4" s="77"/>
      <c r="Y4" s="77"/>
      <c r="Z4" s="144"/>
      <c r="AA4" s="7"/>
    </row>
    <row r="5" spans="2:27" ht="15.75" customHeight="1" thickBot="1">
      <c r="C5" s="41" t="str">
        <f>IF(NWM!C34=0,"",NWM!C34)</f>
        <v/>
      </c>
      <c r="D5" s="41"/>
      <c r="E5" s="41"/>
      <c r="F5" s="77"/>
      <c r="G5" s="77"/>
      <c r="H5" s="77"/>
      <c r="I5" s="77"/>
      <c r="J5" s="77"/>
      <c r="K5" s="77"/>
      <c r="L5" s="77"/>
      <c r="M5" s="77"/>
      <c r="N5" s="79"/>
      <c r="O5" s="77"/>
      <c r="P5" s="79"/>
      <c r="Q5" s="79"/>
      <c r="R5" s="77"/>
      <c r="S5" s="77"/>
      <c r="T5" s="77"/>
      <c r="U5" s="77"/>
      <c r="V5" s="77"/>
      <c r="W5" s="77"/>
      <c r="X5" s="77"/>
      <c r="Y5" s="42" t="str">
        <f>NWM!$U$5</f>
        <v>（単位：千円）</v>
      </c>
      <c r="Z5" s="90"/>
      <c r="AA5" s="7"/>
    </row>
    <row r="6" spans="2:27" ht="14.25" thickBot="1">
      <c r="B6" s="311" t="s">
        <v>461</v>
      </c>
      <c r="C6" s="274"/>
      <c r="D6" s="274"/>
      <c r="E6" s="274"/>
      <c r="F6" s="274"/>
      <c r="G6" s="274"/>
      <c r="H6" s="274"/>
      <c r="I6" s="274"/>
      <c r="J6" s="274"/>
      <c r="K6" s="274"/>
      <c r="L6" s="274"/>
      <c r="M6" s="274"/>
      <c r="N6" s="284"/>
      <c r="O6" s="273" t="s">
        <v>462</v>
      </c>
      <c r="P6" s="274"/>
      <c r="Q6" s="275"/>
      <c r="R6" s="77"/>
      <c r="S6" s="77"/>
      <c r="T6" s="77"/>
      <c r="U6" s="77"/>
      <c r="V6" s="77"/>
      <c r="W6" s="77"/>
      <c r="X6" s="77"/>
      <c r="Y6" s="41"/>
      <c r="Z6" s="35"/>
      <c r="AA6" s="7"/>
    </row>
    <row r="7" spans="2:27">
      <c r="B7" s="231"/>
      <c r="C7" s="53"/>
      <c r="D7" s="53"/>
      <c r="E7" s="50" t="s">
        <v>463</v>
      </c>
      <c r="F7" s="50"/>
      <c r="G7" s="50"/>
      <c r="H7" s="50"/>
      <c r="I7" s="49"/>
      <c r="J7" s="50"/>
      <c r="K7" s="50"/>
      <c r="L7" s="50"/>
      <c r="M7" s="50"/>
      <c r="N7" s="49"/>
      <c r="O7" s="269" t="n">
        <f>PL!N7</f>
        <v>6096595.0</v>
      </c>
      <c r="P7" s="270"/>
      <c r="Q7" s="121"/>
      <c r="R7" s="41"/>
      <c r="S7" s="41"/>
      <c r="T7" s="41"/>
      <c r="U7" s="41"/>
      <c r="V7" s="41"/>
      <c r="W7" s="41"/>
      <c r="X7" s="41"/>
      <c r="Y7" s="41"/>
      <c r="Z7" s="35"/>
      <c r="AA7" s="7"/>
    </row>
    <row r="8" spans="2:27">
      <c r="B8" s="231"/>
      <c r="C8" s="53"/>
      <c r="D8" s="53"/>
      <c r="E8" s="53"/>
      <c r="F8" s="50" t="s">
        <v>464</v>
      </c>
      <c r="G8" s="50"/>
      <c r="H8" s="50"/>
      <c r="I8" s="50"/>
      <c r="J8" s="50"/>
      <c r="K8" s="50"/>
      <c r="L8" s="50"/>
      <c r="M8" s="50"/>
      <c r="N8" s="49"/>
      <c r="O8" s="269" t="n">
        <f>PL!N8</f>
        <v>3689625.0</v>
      </c>
      <c r="P8" s="270"/>
      <c r="Q8" s="121"/>
      <c r="R8" s="41"/>
      <c r="S8" s="41"/>
      <c r="T8" s="41"/>
      <c r="U8" s="41"/>
      <c r="V8" s="41"/>
      <c r="W8" s="41"/>
      <c r="X8" s="41"/>
      <c r="Y8" s="41"/>
      <c r="Z8" s="35"/>
      <c r="AA8" s="7"/>
    </row>
    <row r="9" spans="2:27">
      <c r="B9" s="231"/>
      <c r="C9" s="53"/>
      <c r="D9" s="53"/>
      <c r="E9" s="53"/>
      <c r="F9" s="50"/>
      <c r="G9" s="50" t="s">
        <v>465</v>
      </c>
      <c r="H9" s="50"/>
      <c r="I9" s="50"/>
      <c r="J9" s="50"/>
      <c r="K9" s="50"/>
      <c r="L9" s="50"/>
      <c r="M9" s="50"/>
      <c r="N9" s="49"/>
      <c r="O9" s="269" t="n">
        <f>PL!N9</f>
        <v>1225148.0</v>
      </c>
      <c r="P9" s="270"/>
      <c r="Q9" s="121"/>
      <c r="R9" s="41"/>
      <c r="S9" s="41" t="s">
        <v>384</v>
      </c>
      <c r="T9" s="41"/>
      <c r="U9" s="41"/>
      <c r="V9" s="41"/>
      <c r="W9" s="41"/>
      <c r="X9" s="41"/>
      <c r="Y9" s="41"/>
      <c r="Z9" s="35"/>
      <c r="AA9" s="7"/>
    </row>
    <row r="10" spans="2:27">
      <c r="B10" s="231"/>
      <c r="C10" s="49"/>
      <c r="D10" s="49"/>
      <c r="E10" s="49"/>
      <c r="F10" s="50"/>
      <c r="G10" s="50"/>
      <c r="H10" s="50" t="s">
        <v>466</v>
      </c>
      <c r="I10" s="50"/>
      <c r="J10" s="50"/>
      <c r="K10" s="50"/>
      <c r="L10" s="50"/>
      <c r="M10" s="50"/>
      <c r="N10" s="49"/>
      <c r="O10" s="269" t="n">
        <f>PL!N10</f>
        <v>816472.0</v>
      </c>
      <c r="P10" s="270"/>
      <c r="Q10" s="121"/>
      <c r="R10" s="65"/>
      <c r="S10" s="65"/>
      <c r="T10" s="65"/>
      <c r="U10" s="65"/>
      <c r="V10" s="65"/>
      <c r="W10" s="65"/>
      <c r="X10" s="65"/>
      <c r="Y10" s="65"/>
      <c r="Z10" s="47"/>
      <c r="AA10" s="11"/>
    </row>
    <row r="11" spans="2:27">
      <c r="B11" s="231"/>
      <c r="C11" s="49"/>
      <c r="D11" s="49"/>
      <c r="E11" s="49"/>
      <c r="F11" s="50"/>
      <c r="G11" s="50"/>
      <c r="H11" s="50" t="s">
        <v>467</v>
      </c>
      <c r="I11" s="50"/>
      <c r="J11" s="50"/>
      <c r="K11" s="50"/>
      <c r="L11" s="50"/>
      <c r="M11" s="50"/>
      <c r="N11" s="49"/>
      <c r="O11" s="269" t="n">
        <f>PL!N11</f>
        <v>52201.0</v>
      </c>
      <c r="P11" s="270"/>
      <c r="Q11" s="121"/>
      <c r="R11" s="65"/>
      <c r="S11" s="65"/>
      <c r="T11" s="65"/>
      <c r="U11" s="65"/>
      <c r="V11" s="65"/>
      <c r="W11" s="65"/>
      <c r="X11" s="65"/>
      <c r="Y11" s="65"/>
      <c r="Z11" s="47"/>
      <c r="AA11" s="11"/>
    </row>
    <row r="12" spans="2:27">
      <c r="B12" s="231"/>
      <c r="C12" s="49"/>
      <c r="D12" s="49"/>
      <c r="E12" s="49"/>
      <c r="F12" s="50"/>
      <c r="G12" s="50"/>
      <c r="H12" s="50" t="s">
        <v>468</v>
      </c>
      <c r="I12" s="50"/>
      <c r="J12" s="50"/>
      <c r="K12" s="50"/>
      <c r="L12" s="50"/>
      <c r="M12" s="50"/>
      <c r="N12" s="49"/>
      <c r="O12" s="269" t="n">
        <f>PL!N12</f>
        <v>295494.0</v>
      </c>
      <c r="P12" s="270"/>
      <c r="Q12" s="121"/>
      <c r="R12" s="65"/>
      <c r="S12" s="65"/>
      <c r="T12" s="65"/>
      <c r="U12" s="65"/>
      <c r="V12" s="65"/>
      <c r="W12" s="65"/>
      <c r="X12" s="65"/>
      <c r="Y12" s="65"/>
      <c r="Z12" s="47"/>
      <c r="AA12" s="11"/>
    </row>
    <row r="13" spans="2:27">
      <c r="B13" s="231"/>
      <c r="C13" s="49"/>
      <c r="D13" s="49"/>
      <c r="E13" s="49"/>
      <c r="F13" s="50"/>
      <c r="G13" s="50"/>
      <c r="H13" s="50" t="s">
        <v>453</v>
      </c>
      <c r="I13" s="50"/>
      <c r="J13" s="50"/>
      <c r="K13" s="50"/>
      <c r="L13" s="50"/>
      <c r="M13" s="50"/>
      <c r="N13" s="49"/>
      <c r="O13" s="269" t="n">
        <f>PL!N13</f>
        <v>60980.0</v>
      </c>
      <c r="P13" s="270"/>
      <c r="Q13" s="121"/>
      <c r="R13" s="65"/>
      <c r="S13" s="65"/>
      <c r="T13" s="65"/>
      <c r="U13" s="65"/>
      <c r="V13" s="65"/>
      <c r="W13" s="65"/>
      <c r="X13" s="65"/>
      <c r="Y13" s="65"/>
      <c r="Z13" s="47"/>
      <c r="AA13" s="11"/>
    </row>
    <row r="14" spans="2:27">
      <c r="B14" s="231"/>
      <c r="C14" s="49"/>
      <c r="D14" s="49"/>
      <c r="E14" s="49"/>
      <c r="F14" s="50"/>
      <c r="G14" s="50" t="s">
        <v>469</v>
      </c>
      <c r="H14" s="50"/>
      <c r="I14" s="50"/>
      <c r="J14" s="50"/>
      <c r="K14" s="50"/>
      <c r="L14" s="50"/>
      <c r="M14" s="50"/>
      <c r="N14" s="49"/>
      <c r="O14" s="269" t="n">
        <f>PL!N14</f>
        <v>2383529.0</v>
      </c>
      <c r="P14" s="270"/>
      <c r="Q14" s="121"/>
      <c r="R14" s="65"/>
      <c r="S14" s="65"/>
      <c r="T14" s="65"/>
      <c r="U14" s="65"/>
      <c r="V14" s="65"/>
      <c r="W14" s="65"/>
      <c r="X14" s="65"/>
      <c r="Y14" s="65"/>
      <c r="Z14" s="47"/>
      <c r="AA14" s="11"/>
    </row>
    <row r="15" spans="2:27">
      <c r="B15" s="231"/>
      <c r="C15" s="49"/>
      <c r="D15" s="49"/>
      <c r="E15" s="49"/>
      <c r="F15" s="50"/>
      <c r="G15" s="50"/>
      <c r="H15" s="50" t="s">
        <v>470</v>
      </c>
      <c r="I15" s="50"/>
      <c r="J15" s="50"/>
      <c r="K15" s="50"/>
      <c r="L15" s="50"/>
      <c r="M15" s="50"/>
      <c r="N15" s="49"/>
      <c r="O15" s="269" t="n">
        <f>PL!N15</f>
        <v>1059024.0</v>
      </c>
      <c r="P15" s="270"/>
      <c r="Q15" s="121"/>
      <c r="R15" s="65"/>
      <c r="S15" s="65"/>
      <c r="T15" s="65"/>
      <c r="U15" s="65"/>
      <c r="V15" s="65"/>
      <c r="W15" s="65"/>
      <c r="X15" s="65"/>
      <c r="Y15" s="65"/>
      <c r="Z15" s="47"/>
      <c r="AA15" s="11"/>
    </row>
    <row r="16" spans="2:27">
      <c r="B16" s="231"/>
      <c r="C16" s="49"/>
      <c r="D16" s="49"/>
      <c r="E16" s="49"/>
      <c r="F16" s="50"/>
      <c r="G16" s="50"/>
      <c r="H16" s="50" t="s">
        <v>471</v>
      </c>
      <c r="I16" s="50"/>
      <c r="J16" s="50"/>
      <c r="K16" s="50"/>
      <c r="L16" s="50"/>
      <c r="M16" s="50"/>
      <c r="N16" s="49"/>
      <c r="O16" s="269" t="n">
        <f>PL!N16</f>
        <v>124858.0</v>
      </c>
      <c r="P16" s="270"/>
      <c r="Q16" s="121"/>
      <c r="R16" s="65"/>
      <c r="S16" s="65"/>
      <c r="T16" s="65"/>
      <c r="U16" s="65"/>
      <c r="V16" s="65"/>
      <c r="W16" s="65"/>
      <c r="X16" s="65"/>
      <c r="Y16" s="65"/>
      <c r="Z16" s="47"/>
      <c r="AA16" s="11"/>
    </row>
    <row r="17" spans="2:27">
      <c r="B17" s="231"/>
      <c r="C17" s="49"/>
      <c r="D17" s="49"/>
      <c r="E17" s="49"/>
      <c r="F17" s="50"/>
      <c r="G17" s="50"/>
      <c r="H17" s="50" t="s">
        <v>472</v>
      </c>
      <c r="I17" s="50"/>
      <c r="J17" s="50"/>
      <c r="K17" s="50"/>
      <c r="L17" s="50"/>
      <c r="M17" s="50"/>
      <c r="N17" s="49"/>
      <c r="O17" s="269" t="n">
        <f>PL!N17</f>
        <v>1195186.0</v>
      </c>
      <c r="P17" s="270"/>
      <c r="Q17" s="121"/>
      <c r="R17" s="65"/>
      <c r="S17" s="65"/>
      <c r="T17" s="65"/>
      <c r="U17" s="65"/>
      <c r="V17" s="65"/>
      <c r="W17" s="65"/>
      <c r="X17" s="65"/>
      <c r="Y17" s="65"/>
      <c r="Z17" s="47"/>
      <c r="AA17" s="11"/>
    </row>
    <row r="18" spans="2:27">
      <c r="B18" s="231"/>
      <c r="C18" s="49"/>
      <c r="D18" s="49"/>
      <c r="E18" s="49"/>
      <c r="F18" s="50"/>
      <c r="G18" s="50"/>
      <c r="H18" s="50" t="s">
        <v>453</v>
      </c>
      <c r="I18" s="50"/>
      <c r="J18" s="50"/>
      <c r="K18" s="50"/>
      <c r="L18" s="50"/>
      <c r="M18" s="50"/>
      <c r="N18" s="49"/>
      <c r="O18" s="269" t="n">
        <f>PL!N18</f>
        <v>4462.0</v>
      </c>
      <c r="P18" s="270"/>
      <c r="Q18" s="121"/>
      <c r="R18" s="65"/>
      <c r="S18" s="65"/>
      <c r="T18" s="65"/>
      <c r="U18" s="65"/>
      <c r="V18" s="65"/>
      <c r="W18" s="65"/>
      <c r="X18" s="65"/>
      <c r="Y18" s="65"/>
      <c r="Z18" s="47"/>
      <c r="AA18" s="11"/>
    </row>
    <row r="19" spans="2:27">
      <c r="B19" s="231"/>
      <c r="C19" s="49"/>
      <c r="D19" s="49"/>
      <c r="E19" s="49"/>
      <c r="F19" s="50"/>
      <c r="G19" s="50" t="s">
        <v>473</v>
      </c>
      <c r="H19" s="50"/>
      <c r="I19" s="50"/>
      <c r="J19" s="50"/>
      <c r="K19" s="50"/>
      <c r="L19" s="50"/>
      <c r="M19" s="50"/>
      <c r="N19" s="49"/>
      <c r="O19" s="269" t="n">
        <f>PL!N19</f>
        <v>80948.0</v>
      </c>
      <c r="P19" s="270"/>
      <c r="Q19" s="121"/>
      <c r="R19" s="65"/>
      <c r="S19" s="65"/>
      <c r="T19" s="65"/>
      <c r="U19" s="65"/>
      <c r="V19" s="65"/>
      <c r="W19" s="65"/>
      <c r="X19" s="50"/>
      <c r="Y19" s="50"/>
      <c r="Z19" s="80"/>
      <c r="AA19" s="5"/>
    </row>
    <row r="20" spans="2:27">
      <c r="B20" s="231"/>
      <c r="C20" s="49"/>
      <c r="D20" s="49"/>
      <c r="E20" s="49"/>
      <c r="F20" s="50"/>
      <c r="G20" s="50"/>
      <c r="H20" s="49" t="s">
        <v>474</v>
      </c>
      <c r="I20" s="49"/>
      <c r="J20" s="50"/>
      <c r="K20" s="49"/>
      <c r="L20" s="50"/>
      <c r="M20" s="50"/>
      <c r="N20" s="49"/>
      <c r="O20" s="269" t="n">
        <f>PL!N20</f>
        <v>33004.0</v>
      </c>
      <c r="P20" s="270"/>
      <c r="Q20" s="121"/>
      <c r="R20" s="65"/>
      <c r="S20" s="65"/>
      <c r="T20" s="65"/>
      <c r="U20" s="65"/>
      <c r="V20" s="65"/>
      <c r="W20" s="65"/>
      <c r="X20" s="50"/>
      <c r="Y20" s="50"/>
      <c r="Z20" s="80"/>
      <c r="AA20" s="5"/>
    </row>
    <row r="21" spans="2:27">
      <c r="B21" s="231"/>
      <c r="C21" s="49"/>
      <c r="D21" s="49"/>
      <c r="E21" s="49"/>
      <c r="F21" s="50"/>
      <c r="G21" s="50"/>
      <c r="H21" s="50" t="s">
        <v>475</v>
      </c>
      <c r="I21" s="50"/>
      <c r="J21" s="50"/>
      <c r="K21" s="50"/>
      <c r="L21" s="50"/>
      <c r="M21" s="50"/>
      <c r="N21" s="49"/>
      <c r="O21" s="269" t="n">
        <f>PL!N21</f>
        <v>1514.0</v>
      </c>
      <c r="P21" s="270"/>
      <c r="Q21" s="121"/>
      <c r="R21" s="65"/>
      <c r="S21" s="65"/>
      <c r="T21" s="65"/>
      <c r="U21" s="65"/>
      <c r="V21" s="65"/>
      <c r="W21" s="65"/>
      <c r="X21" s="50"/>
      <c r="Y21" s="50"/>
      <c r="Z21" s="80"/>
      <c r="AA21" s="5"/>
    </row>
    <row r="22" spans="2:27">
      <c r="B22" s="231"/>
      <c r="C22" s="49"/>
      <c r="D22" s="49"/>
      <c r="E22" s="49"/>
      <c r="F22" s="50"/>
      <c r="G22" s="50"/>
      <c r="H22" s="50" t="s">
        <v>453</v>
      </c>
      <c r="I22" s="50"/>
      <c r="J22" s="50"/>
      <c r="K22" s="50"/>
      <c r="L22" s="50"/>
      <c r="M22" s="50"/>
      <c r="N22" s="49"/>
      <c r="O22" s="269" t="n">
        <f>PL!N22</f>
        <v>46429.0</v>
      </c>
      <c r="P22" s="270"/>
      <c r="Q22" s="121"/>
      <c r="R22" s="65"/>
      <c r="S22" s="65"/>
      <c r="T22" s="65"/>
      <c r="U22" s="65"/>
      <c r="V22" s="65"/>
      <c r="W22" s="65"/>
      <c r="X22" s="50"/>
      <c r="Y22" s="50"/>
      <c r="Z22" s="80"/>
      <c r="AA22" s="5"/>
    </row>
    <row r="23" spans="2:27">
      <c r="B23" s="231"/>
      <c r="C23" s="49"/>
      <c r="D23" s="49"/>
      <c r="E23" s="49"/>
      <c r="F23" s="57" t="s">
        <v>476</v>
      </c>
      <c r="G23" s="57"/>
      <c r="H23" s="50"/>
      <c r="I23" s="57"/>
      <c r="J23" s="50"/>
      <c r="K23" s="50"/>
      <c r="L23" s="50"/>
      <c r="M23" s="50"/>
      <c r="N23" s="49"/>
      <c r="O23" s="269" t="n">
        <f>PL!N23</f>
        <v>2406970.0</v>
      </c>
      <c r="P23" s="270"/>
      <c r="Q23" s="121"/>
      <c r="R23" s="65"/>
      <c r="S23" s="65"/>
      <c r="T23" s="65"/>
      <c r="U23" s="65"/>
      <c r="V23" s="65"/>
      <c r="W23" s="65"/>
      <c r="X23" s="50"/>
      <c r="Y23" s="50"/>
      <c r="Z23" s="80"/>
      <c r="AA23" s="5"/>
    </row>
    <row r="24" spans="2:27">
      <c r="B24" s="231"/>
      <c r="C24" s="49"/>
      <c r="D24" s="49"/>
      <c r="E24" s="49"/>
      <c r="F24" s="50"/>
      <c r="G24" s="50" t="s">
        <v>477</v>
      </c>
      <c r="H24" s="50"/>
      <c r="I24" s="49"/>
      <c r="J24" s="50"/>
      <c r="K24" s="50"/>
      <c r="L24" s="50"/>
      <c r="M24" s="50"/>
      <c r="N24" s="49"/>
      <c r="O24" s="269" t="n">
        <f>PL!N24</f>
        <v>1352062.0</v>
      </c>
      <c r="P24" s="270"/>
      <c r="Q24" s="121"/>
      <c r="R24" s="65"/>
      <c r="S24" s="65"/>
      <c r="T24" s="65"/>
      <c r="U24" s="65"/>
      <c r="V24" s="65"/>
      <c r="W24" s="65"/>
      <c r="X24" s="50"/>
      <c r="Y24" s="50"/>
      <c r="Z24" s="80"/>
      <c r="AA24" s="5"/>
    </row>
    <row r="25" spans="2:27">
      <c r="B25" s="231"/>
      <c r="C25" s="49"/>
      <c r="D25" s="49"/>
      <c r="E25" s="49"/>
      <c r="F25" s="50"/>
      <c r="G25" s="50" t="s">
        <v>478</v>
      </c>
      <c r="H25" s="50"/>
      <c r="I25" s="49"/>
      <c r="J25" s="50"/>
      <c r="K25" s="50"/>
      <c r="L25" s="50"/>
      <c r="M25" s="50"/>
      <c r="N25" s="49"/>
      <c r="O25" s="269" t="n">
        <f>PL!N25</f>
        <v>879448.0</v>
      </c>
      <c r="P25" s="270"/>
      <c r="Q25" s="121"/>
      <c r="R25" s="65"/>
      <c r="S25" s="65"/>
      <c r="T25" s="65"/>
      <c r="U25" s="65"/>
      <c r="V25" s="65"/>
      <c r="W25" s="65"/>
      <c r="X25" s="65"/>
      <c r="Y25" s="65"/>
      <c r="Z25" s="47"/>
      <c r="AA25" s="11"/>
    </row>
    <row r="26" spans="2:27">
      <c r="B26" s="231"/>
      <c r="C26" s="49"/>
      <c r="D26" s="49"/>
      <c r="E26" s="49"/>
      <c r="F26" s="50"/>
      <c r="G26" s="50" t="s">
        <v>453</v>
      </c>
      <c r="H26" s="50"/>
      <c r="I26" s="50"/>
      <c r="J26" s="50"/>
      <c r="K26" s="50"/>
      <c r="L26" s="50"/>
      <c r="M26" s="50"/>
      <c r="N26" s="49"/>
      <c r="O26" s="269" t="n">
        <f>PL!N27</f>
        <v>23203.0</v>
      </c>
      <c r="P26" s="270"/>
      <c r="Q26" s="121"/>
      <c r="R26" s="65"/>
      <c r="S26" s="65"/>
      <c r="T26" s="65"/>
      <c r="U26" s="65"/>
      <c r="V26" s="65"/>
      <c r="W26" s="65"/>
      <c r="X26" s="65"/>
      <c r="Y26" s="65"/>
      <c r="Z26" s="47"/>
      <c r="AA26" s="11"/>
    </row>
    <row r="27" spans="2:27">
      <c r="B27" s="231"/>
      <c r="C27" s="49"/>
      <c r="D27" s="49"/>
      <c r="E27" s="56" t="s">
        <v>479</v>
      </c>
      <c r="F27" s="56"/>
      <c r="G27" s="50"/>
      <c r="H27" s="50"/>
      <c r="I27" s="50"/>
      <c r="J27" s="50"/>
      <c r="K27" s="50"/>
      <c r="L27" s="49"/>
      <c r="M27" s="49"/>
      <c r="N27" s="127"/>
      <c r="O27" s="269" t="n">
        <f>PL!N28</f>
        <v>587189.0</v>
      </c>
      <c r="P27" s="270"/>
      <c r="Q27" s="121"/>
      <c r="R27" s="65"/>
      <c r="S27" s="65"/>
      <c r="T27" s="65"/>
      <c r="U27" s="65"/>
      <c r="V27" s="65"/>
      <c r="W27" s="65"/>
      <c r="X27" s="65"/>
      <c r="Y27" s="65"/>
      <c r="Z27" s="47"/>
      <c r="AA27" s="11"/>
    </row>
    <row r="28" spans="2:27">
      <c r="B28" s="231"/>
      <c r="C28" s="49"/>
      <c r="D28" s="49"/>
      <c r="E28" s="49"/>
      <c r="F28" s="56" t="s">
        <v>480</v>
      </c>
      <c r="G28" s="56"/>
      <c r="H28" s="50"/>
      <c r="I28" s="50"/>
      <c r="J28" s="50"/>
      <c r="K28" s="50"/>
      <c r="L28" s="49"/>
      <c r="M28" s="49"/>
      <c r="N28" s="127"/>
      <c r="O28" s="269" t="n">
        <f>PL!N29</f>
        <v>231902.0</v>
      </c>
      <c r="P28" s="270"/>
      <c r="Q28" s="121"/>
      <c r="R28" s="65"/>
      <c r="S28" s="65"/>
      <c r="T28" s="65"/>
      <c r="U28" s="65"/>
      <c r="V28" s="65"/>
      <c r="W28" s="65"/>
      <c r="X28" s="65"/>
      <c r="Y28" s="65"/>
      <c r="Z28" s="47"/>
      <c r="AA28" s="11"/>
    </row>
    <row r="29" spans="2:27">
      <c r="B29" s="234"/>
      <c r="C29" s="49"/>
      <c r="D29" s="49"/>
      <c r="E29" s="49"/>
      <c r="F29" s="50" t="s">
        <v>453</v>
      </c>
      <c r="G29" s="50"/>
      <c r="H29" s="49"/>
      <c r="I29" s="50"/>
      <c r="J29" s="50"/>
      <c r="K29" s="50"/>
      <c r="L29" s="49"/>
      <c r="M29" s="49"/>
      <c r="N29" s="127"/>
      <c r="O29" s="355" t="n">
        <f>PL!N30</f>
        <v>355287.0</v>
      </c>
      <c r="P29" s="356"/>
      <c r="Q29" s="121"/>
      <c r="R29" s="49"/>
      <c r="S29" s="49"/>
      <c r="T29" s="49"/>
      <c r="U29" s="49"/>
      <c r="V29" s="49"/>
      <c r="W29" s="49"/>
      <c r="X29" s="49"/>
      <c r="Y29" s="49"/>
      <c r="Z29" s="73"/>
      <c r="AA29" s="11"/>
    </row>
    <row r="30" spans="2:27">
      <c r="B30" s="235"/>
      <c r="C30" s="135"/>
      <c r="D30" s="135" t="s">
        <v>481</v>
      </c>
      <c r="E30" s="135"/>
      <c r="F30" s="134"/>
      <c r="G30" s="134"/>
      <c r="H30" s="135"/>
      <c r="I30" s="134"/>
      <c r="J30" s="134"/>
      <c r="K30" s="134"/>
      <c r="L30" s="135"/>
      <c r="M30" s="135"/>
      <c r="N30" s="221"/>
      <c r="O30" s="355" t="n">
        <f>PL!N31</f>
        <v>-5509406.0</v>
      </c>
      <c r="P30" s="356"/>
      <c r="Q30" s="129"/>
      <c r="R30" s="49"/>
      <c r="S30" s="49"/>
      <c r="T30" s="49"/>
      <c r="U30" s="49"/>
      <c r="V30" s="49"/>
      <c r="W30" s="49"/>
      <c r="X30" s="49"/>
      <c r="Y30" s="49"/>
      <c r="Z30" s="73"/>
      <c r="AA30" s="11"/>
    </row>
    <row r="31" spans="2:27">
      <c r="B31" s="231"/>
      <c r="C31" s="49"/>
      <c r="D31" s="49"/>
      <c r="E31" s="50" t="s">
        <v>482</v>
      </c>
      <c r="F31" s="50"/>
      <c r="G31" s="50"/>
      <c r="H31" s="49"/>
      <c r="I31" s="50"/>
      <c r="J31" s="50"/>
      <c r="K31" s="50"/>
      <c r="L31" s="49"/>
      <c r="M31" s="49"/>
      <c r="N31" s="97"/>
      <c r="O31" s="269" t="n">
        <f>PL!N32</f>
        <v>90062.0</v>
      </c>
      <c r="P31" s="270"/>
      <c r="Q31" s="121"/>
      <c r="R31" s="49"/>
      <c r="S31" s="49"/>
      <c r="T31" s="49"/>
      <c r="U31" s="49"/>
      <c r="V31" s="49"/>
      <c r="W31" s="49"/>
      <c r="X31" s="49"/>
      <c r="Y31" s="49"/>
      <c r="Z31" s="73"/>
      <c r="AA31" s="11"/>
    </row>
    <row r="32" spans="2:27">
      <c r="B32" s="231"/>
      <c r="C32" s="49"/>
      <c r="D32" s="49"/>
      <c r="E32" s="50"/>
      <c r="F32" s="50" t="s">
        <v>483</v>
      </c>
      <c r="G32" s="50"/>
      <c r="H32" s="49"/>
      <c r="I32" s="50"/>
      <c r="J32" s="50"/>
      <c r="K32" s="50"/>
      <c r="L32" s="49"/>
      <c r="M32" s="49"/>
      <c r="N32" s="97"/>
      <c r="O32" s="269" t="n">
        <f>PL!N33</f>
        <v>88903.0</v>
      </c>
      <c r="P32" s="270"/>
      <c r="Q32" s="121"/>
      <c r="R32" s="49"/>
      <c r="S32" s="49"/>
      <c r="T32" s="49"/>
      <c r="U32" s="49"/>
      <c r="V32" s="49"/>
      <c r="W32" s="49"/>
      <c r="X32" s="49"/>
      <c r="Y32" s="49"/>
      <c r="Z32" s="73"/>
      <c r="AA32" s="11"/>
    </row>
    <row r="33" spans="2:27">
      <c r="B33" s="231"/>
      <c r="C33" s="49"/>
      <c r="D33" s="49"/>
      <c r="E33" s="49"/>
      <c r="F33" s="57" t="s">
        <v>484</v>
      </c>
      <c r="G33" s="57"/>
      <c r="H33" s="50"/>
      <c r="I33" s="57"/>
      <c r="J33" s="50"/>
      <c r="K33" s="50"/>
      <c r="L33" s="50"/>
      <c r="M33" s="50"/>
      <c r="N33" s="49"/>
      <c r="O33" s="269" t="n">
        <f>PL!N34</f>
        <v>1159.0</v>
      </c>
      <c r="P33" s="270"/>
      <c r="Q33" s="121"/>
      <c r="R33" s="65"/>
      <c r="S33" s="65"/>
      <c r="T33" s="65"/>
      <c r="U33" s="65"/>
      <c r="V33" s="65"/>
      <c r="W33" s="65"/>
      <c r="X33" s="65"/>
      <c r="Y33" s="65"/>
      <c r="Z33" s="47"/>
      <c r="AA33" s="11"/>
    </row>
    <row r="34" spans="2:27">
      <c r="B34" s="231"/>
      <c r="C34" s="49"/>
      <c r="D34" s="49"/>
      <c r="E34" s="49"/>
      <c r="F34" s="50" t="s">
        <v>485</v>
      </c>
      <c r="G34" s="50"/>
      <c r="H34" s="50"/>
      <c r="I34" s="50"/>
      <c r="J34" s="50"/>
      <c r="K34" s="50"/>
      <c r="L34" s="50"/>
      <c r="M34" s="50"/>
      <c r="N34" s="49"/>
      <c r="O34" s="269" t="str">
        <f>PL!N36</f>
        <v>-</v>
      </c>
      <c r="P34" s="270"/>
      <c r="Q34" s="121"/>
      <c r="R34" s="65"/>
      <c r="S34" s="65"/>
      <c r="T34" s="65"/>
      <c r="U34" s="65"/>
      <c r="V34" s="65"/>
      <c r="W34" s="65"/>
      <c r="X34" s="65"/>
      <c r="Y34" s="65"/>
      <c r="Z34" s="47"/>
      <c r="AA34" s="11"/>
    </row>
    <row r="35" spans="2:27">
      <c r="B35" s="231"/>
      <c r="C35" s="49"/>
      <c r="D35" s="49"/>
      <c r="E35" s="49"/>
      <c r="F35" s="50" t="s">
        <v>453</v>
      </c>
      <c r="G35" s="50"/>
      <c r="H35" s="50"/>
      <c r="I35" s="50"/>
      <c r="J35" s="50"/>
      <c r="K35" s="50"/>
      <c r="L35" s="50"/>
      <c r="M35" s="50"/>
      <c r="N35" s="49"/>
      <c r="O35" s="269" t="str">
        <f>PL!N37</f>
        <v>-</v>
      </c>
      <c r="P35" s="270"/>
      <c r="Q35" s="121"/>
      <c r="R35" s="65"/>
      <c r="S35" s="65"/>
      <c r="T35" s="65"/>
      <c r="U35" s="65"/>
      <c r="V35" s="65"/>
      <c r="W35" s="65"/>
      <c r="X35" s="65"/>
      <c r="Y35" s="65"/>
      <c r="Z35" s="47"/>
      <c r="AA35" s="11"/>
    </row>
    <row r="36" spans="2:27" ht="14.25" thickBot="1">
      <c r="B36" s="231"/>
      <c r="C36" s="49"/>
      <c r="D36" s="49"/>
      <c r="E36" s="50" t="s">
        <v>486</v>
      </c>
      <c r="F36" s="50"/>
      <c r="G36" s="50"/>
      <c r="H36" s="50"/>
      <c r="I36" s="50"/>
      <c r="J36" s="50"/>
      <c r="K36" s="50"/>
      <c r="L36" s="50"/>
      <c r="M36" s="50"/>
      <c r="N36" s="49"/>
      <c r="O36" s="269" t="n">
        <f>PL!N38</f>
        <v>572.0</v>
      </c>
      <c r="P36" s="270"/>
      <c r="Q36" s="121"/>
      <c r="R36" s="65"/>
      <c r="S36" s="65"/>
      <c r="T36" s="65"/>
      <c r="U36" s="65"/>
      <c r="V36" s="65"/>
      <c r="W36" s="65"/>
      <c r="X36" s="65"/>
      <c r="Y36" s="65"/>
      <c r="Z36" s="47"/>
      <c r="AA36" s="11"/>
    </row>
    <row r="37" spans="2:27">
      <c r="B37" s="231"/>
      <c r="C37" s="49"/>
      <c r="D37" s="49"/>
      <c r="E37" s="49"/>
      <c r="F37" s="50" t="s">
        <v>487</v>
      </c>
      <c r="G37" s="50"/>
      <c r="H37" s="50"/>
      <c r="I37" s="50"/>
      <c r="J37" s="50"/>
      <c r="K37" s="50"/>
      <c r="L37" s="49"/>
      <c r="M37" s="49"/>
      <c r="N37" s="127"/>
      <c r="O37" s="269" t="n">
        <f>PL!N39</f>
        <v>564.0</v>
      </c>
      <c r="P37" s="270"/>
      <c r="Q37" s="121"/>
      <c r="R37" s="331" t="s">
        <v>462</v>
      </c>
      <c r="S37" s="332"/>
      <c r="T37" s="332"/>
      <c r="U37" s="332"/>
      <c r="V37" s="332"/>
      <c r="W37" s="332"/>
      <c r="X37" s="332"/>
      <c r="Y37" s="332"/>
      <c r="Z37" s="360"/>
      <c r="AA37" s="11"/>
    </row>
    <row r="38" spans="2:27" ht="14.25" thickBot="1">
      <c r="B38" s="231"/>
      <c r="C38" s="168"/>
      <c r="D38" s="168"/>
      <c r="E38" s="168"/>
      <c r="F38" s="167" t="s">
        <v>453</v>
      </c>
      <c r="G38" s="167"/>
      <c r="H38" s="167"/>
      <c r="I38" s="167"/>
      <c r="J38" s="167"/>
      <c r="K38" s="167"/>
      <c r="L38" s="168"/>
      <c r="M38" s="168"/>
      <c r="N38" s="70"/>
      <c r="O38" s="269" t="n">
        <f>PL!N40</f>
        <v>9.0</v>
      </c>
      <c r="P38" s="270"/>
      <c r="Q38" s="128"/>
      <c r="R38" s="361" t="s">
        <v>488</v>
      </c>
      <c r="S38" s="362"/>
      <c r="T38" s="363"/>
      <c r="U38" s="367" t="s">
        <v>385</v>
      </c>
      <c r="V38" s="362"/>
      <c r="W38" s="363"/>
      <c r="X38" s="362" t="s">
        <v>386</v>
      </c>
      <c r="Y38" s="362"/>
      <c r="Z38" s="368"/>
      <c r="AA38" s="11"/>
    </row>
    <row r="39" spans="2:27">
      <c r="B39" s="235"/>
      <c r="C39" s="135"/>
      <c r="D39" s="135" t="s">
        <v>387</v>
      </c>
      <c r="E39" s="135"/>
      <c r="F39" s="134"/>
      <c r="G39" s="134"/>
      <c r="H39" s="134"/>
      <c r="I39" s="134"/>
      <c r="J39" s="134"/>
      <c r="K39" s="134"/>
      <c r="L39" s="134"/>
      <c r="M39" s="134"/>
      <c r="N39" s="135"/>
      <c r="O39" s="302" t="n">
        <f>NWM!N9</f>
        <v>-5598897.0</v>
      </c>
      <c r="P39" s="303"/>
      <c r="Q39" s="121"/>
      <c r="R39" s="364"/>
      <c r="S39" s="365"/>
      <c r="T39" s="366"/>
      <c r="U39" s="355" t="n">
        <f>NWM!S9</f>
        <v>-5598897.0</v>
      </c>
      <c r="V39" s="356"/>
      <c r="W39" s="171"/>
      <c r="X39" s="356" t="str">
        <f>NWM!U9</f>
        <v>-</v>
      </c>
      <c r="Y39" s="356"/>
      <c r="Z39" s="233"/>
      <c r="AA39" s="11"/>
    </row>
    <row r="40" spans="2:27">
      <c r="B40" s="231"/>
      <c r="C40" s="49"/>
      <c r="D40" s="49" t="s">
        <v>489</v>
      </c>
      <c r="E40" s="49"/>
      <c r="F40" s="49"/>
      <c r="G40" s="49"/>
      <c r="H40" s="49"/>
      <c r="I40" s="49"/>
      <c r="J40" s="49"/>
      <c r="K40" s="49"/>
      <c r="L40" s="49"/>
      <c r="M40" s="50"/>
      <c r="N40" s="64"/>
      <c r="O40" s="304" t="n">
        <f>NWM!N10</f>
        <v>4690267.0</v>
      </c>
      <c r="P40" s="305"/>
      <c r="Q40" s="131"/>
      <c r="R40" s="369"/>
      <c r="S40" s="357"/>
      <c r="T40" s="351"/>
      <c r="U40" s="304" t="n">
        <f>NWM!S10</f>
        <v>4690267.0</v>
      </c>
      <c r="V40" s="305"/>
      <c r="W40" s="210"/>
      <c r="X40" s="305" t="str">
        <f>NWM!U10</f>
        <v>-</v>
      </c>
      <c r="Y40" s="305"/>
      <c r="Z40" s="85"/>
      <c r="AA40" s="11"/>
    </row>
    <row r="41" spans="2:27">
      <c r="B41" s="231"/>
      <c r="C41" s="49"/>
      <c r="D41" s="49"/>
      <c r="E41" s="49" t="s">
        <v>490</v>
      </c>
      <c r="F41" s="49"/>
      <c r="G41" s="175"/>
      <c r="H41" s="175"/>
      <c r="I41" s="175"/>
      <c r="J41" s="175"/>
      <c r="K41" s="175"/>
      <c r="L41" s="49"/>
      <c r="M41" s="50"/>
      <c r="N41" s="64"/>
      <c r="O41" s="269" t="n">
        <f>NWM!N11</f>
        <v>3321853.0</v>
      </c>
      <c r="P41" s="270"/>
      <c r="Q41" s="121"/>
      <c r="R41" s="370"/>
      <c r="S41" s="354"/>
      <c r="T41" s="343"/>
      <c r="U41" s="269" t="n">
        <f>NWM!S11</f>
        <v>3321853.0</v>
      </c>
      <c r="V41" s="270"/>
      <c r="W41" s="173"/>
      <c r="X41" s="270" t="str">
        <f>NWM!U11</f>
        <v>-</v>
      </c>
      <c r="Y41" s="270"/>
      <c r="Z41" s="85"/>
      <c r="AA41" s="11"/>
    </row>
    <row r="42" spans="2:27">
      <c r="B42" s="231"/>
      <c r="C42" s="168"/>
      <c r="D42" s="49"/>
      <c r="E42" s="49" t="s">
        <v>388</v>
      </c>
      <c r="F42" s="181"/>
      <c r="G42" s="181"/>
      <c r="H42" s="181"/>
      <c r="I42" s="181"/>
      <c r="J42" s="181"/>
      <c r="K42" s="181"/>
      <c r="L42" s="49"/>
      <c r="M42" s="50"/>
      <c r="N42" s="64"/>
      <c r="O42" s="355" t="n">
        <f>NWM!N12</f>
        <v>1368414.0</v>
      </c>
      <c r="P42" s="356"/>
      <c r="Q42" s="128"/>
      <c r="R42" s="373"/>
      <c r="S42" s="374"/>
      <c r="T42" s="345"/>
      <c r="U42" s="355" t="n">
        <f>NWM!S12</f>
        <v>1368414.0</v>
      </c>
      <c r="V42" s="356"/>
      <c r="W42" s="171"/>
      <c r="X42" s="356" t="str">
        <f>NWM!U12</f>
        <v>-</v>
      </c>
      <c r="Y42" s="356"/>
      <c r="Z42" s="85"/>
      <c r="AA42" s="11"/>
    </row>
    <row r="43" spans="2:27">
      <c r="B43" s="235"/>
      <c r="C43" s="135"/>
      <c r="D43" s="135" t="s">
        <v>389</v>
      </c>
      <c r="E43" s="222"/>
      <c r="F43" s="178"/>
      <c r="G43" s="178"/>
      <c r="H43" s="178"/>
      <c r="I43" s="223"/>
      <c r="J43" s="223"/>
      <c r="K43" s="223"/>
      <c r="L43" s="135"/>
      <c r="M43" s="135"/>
      <c r="N43" s="224"/>
      <c r="O43" s="302" t="n">
        <f>NWM!N13</f>
        <v>-908630.0</v>
      </c>
      <c r="P43" s="303"/>
      <c r="Q43" s="129"/>
      <c r="R43" s="371"/>
      <c r="S43" s="372"/>
      <c r="T43" s="347"/>
      <c r="U43" s="304" t="n">
        <f>NWM!S13</f>
        <v>-908630.0</v>
      </c>
      <c r="V43" s="305"/>
      <c r="W43" s="180"/>
      <c r="X43" s="305" t="str">
        <f>NWM!U13</f>
        <v>-</v>
      </c>
      <c r="Y43" s="305"/>
      <c r="Z43" s="156"/>
      <c r="AA43" s="11"/>
    </row>
    <row r="44" spans="2:27">
      <c r="B44" s="231"/>
      <c r="C44" s="49"/>
      <c r="D44" s="49" t="s">
        <v>491</v>
      </c>
      <c r="E44" s="49"/>
      <c r="F44" s="181"/>
      <c r="G44" s="181"/>
      <c r="H44" s="181"/>
      <c r="I44" s="175"/>
      <c r="J44" s="175"/>
      <c r="K44" s="175"/>
      <c r="L44" s="49"/>
      <c r="M44" s="49"/>
      <c r="N44" s="64"/>
      <c r="O44" s="348"/>
      <c r="P44" s="357"/>
      <c r="Q44" s="349"/>
      <c r="R44" s="305" t="n">
        <f>NWM!Q14</f>
        <v>-59224.0</v>
      </c>
      <c r="S44" s="305"/>
      <c r="T44" s="210"/>
      <c r="U44" s="304" t="n">
        <f>NWM!S14</f>
        <v>356296.0</v>
      </c>
      <c r="V44" s="305"/>
      <c r="W44" s="173"/>
      <c r="X44" s="348"/>
      <c r="Y44" s="357"/>
      <c r="Z44" s="349"/>
      <c r="AA44" s="11"/>
    </row>
    <row r="45" spans="2:27">
      <c r="B45" s="231"/>
      <c r="C45" s="49"/>
      <c r="D45" s="49"/>
      <c r="E45" s="181" t="s">
        <v>492</v>
      </c>
      <c r="F45" s="181"/>
      <c r="G45" s="181"/>
      <c r="H45" s="175"/>
      <c r="I45" s="175"/>
      <c r="J45" s="175"/>
      <c r="K45" s="175"/>
      <c r="L45" s="49"/>
      <c r="M45" s="49"/>
      <c r="N45" s="64"/>
      <c r="O45" s="342"/>
      <c r="P45" s="354"/>
      <c r="Q45" s="350"/>
      <c r="R45" s="270" t="n">
        <f>NWM!Q15</f>
        <v>1158011.0</v>
      </c>
      <c r="S45" s="270"/>
      <c r="T45" s="173"/>
      <c r="U45" s="269" t="n">
        <f>NWM!S15</f>
        <v>-860938.0</v>
      </c>
      <c r="V45" s="270"/>
      <c r="W45" s="173"/>
      <c r="X45" s="342"/>
      <c r="Y45" s="354"/>
      <c r="Z45" s="350"/>
      <c r="AA45" s="11"/>
    </row>
    <row r="46" spans="2:27">
      <c r="B46" s="231"/>
      <c r="C46" s="49"/>
      <c r="D46" s="49"/>
      <c r="E46" s="181" t="s">
        <v>493</v>
      </c>
      <c r="F46" s="181"/>
      <c r="G46" s="181"/>
      <c r="H46" s="181"/>
      <c r="I46" s="175"/>
      <c r="J46" s="175"/>
      <c r="K46" s="175"/>
      <c r="L46" s="49"/>
      <c r="M46" s="49"/>
      <c r="N46" s="64"/>
      <c r="O46" s="342"/>
      <c r="P46" s="354"/>
      <c r="Q46" s="350"/>
      <c r="R46" s="270" t="n">
        <f>NWM!Q16</f>
        <v>-1192534.0</v>
      </c>
      <c r="S46" s="270"/>
      <c r="T46" s="173"/>
      <c r="U46" s="269" t="n">
        <f>NWM!S16</f>
        <v>1192534.0</v>
      </c>
      <c r="V46" s="270"/>
      <c r="W46" s="173"/>
      <c r="X46" s="342"/>
      <c r="Y46" s="354"/>
      <c r="Z46" s="350"/>
      <c r="AA46" s="11"/>
    </row>
    <row r="47" spans="2:27">
      <c r="B47" s="231"/>
      <c r="C47" s="49"/>
      <c r="D47" s="49"/>
      <c r="E47" s="181" t="s">
        <v>494</v>
      </c>
      <c r="F47" s="181"/>
      <c r="G47" s="181"/>
      <c r="H47" s="181"/>
      <c r="I47" s="175"/>
      <c r="J47" s="175"/>
      <c r="K47" s="175"/>
      <c r="L47" s="49"/>
      <c r="M47" s="49"/>
      <c r="N47" s="64"/>
      <c r="O47" s="342"/>
      <c r="P47" s="354"/>
      <c r="Q47" s="350"/>
      <c r="R47" s="270" t="n">
        <f>NWM!Q17</f>
        <v>153359.0</v>
      </c>
      <c r="S47" s="270"/>
      <c r="T47" s="173"/>
      <c r="U47" s="269" t="n">
        <f>NWM!S17</f>
        <v>-153359.0</v>
      </c>
      <c r="V47" s="270"/>
      <c r="W47" s="173"/>
      <c r="X47" s="342"/>
      <c r="Y47" s="354"/>
      <c r="Z47" s="350"/>
      <c r="AA47" s="11"/>
    </row>
    <row r="48" spans="2:27">
      <c r="B48" s="231"/>
      <c r="C48" s="49"/>
      <c r="D48" s="49"/>
      <c r="E48" s="181" t="s">
        <v>495</v>
      </c>
      <c r="F48" s="181"/>
      <c r="G48" s="181"/>
      <c r="H48" s="181"/>
      <c r="I48" s="175"/>
      <c r="J48" s="51"/>
      <c r="K48" s="175"/>
      <c r="L48" s="49"/>
      <c r="M48" s="49"/>
      <c r="N48" s="64"/>
      <c r="O48" s="342"/>
      <c r="P48" s="354"/>
      <c r="Q48" s="350"/>
      <c r="R48" s="270" t="n">
        <f>NWM!Q18</f>
        <v>-178060.0</v>
      </c>
      <c r="S48" s="270"/>
      <c r="T48" s="173"/>
      <c r="U48" s="269" t="n">
        <f>NWM!S18</f>
        <v>178060.0</v>
      </c>
      <c r="V48" s="270"/>
      <c r="W48" s="173"/>
      <c r="X48" s="342"/>
      <c r="Y48" s="354"/>
      <c r="Z48" s="350"/>
      <c r="AA48" s="11"/>
    </row>
    <row r="49" spans="2:27">
      <c r="B49" s="231"/>
      <c r="C49" s="49"/>
      <c r="D49" s="49" t="s">
        <v>91</v>
      </c>
      <c r="E49" s="49"/>
      <c r="F49" s="181"/>
      <c r="G49" s="175"/>
      <c r="H49" s="175"/>
      <c r="I49" s="175"/>
      <c r="J49" s="175"/>
      <c r="K49" s="175"/>
      <c r="L49" s="49"/>
      <c r="M49" s="49"/>
      <c r="N49" s="64"/>
      <c r="O49" s="269" t="str">
        <f>NWM!N19</f>
        <v>-</v>
      </c>
      <c r="P49" s="270"/>
      <c r="Q49" s="121"/>
      <c r="R49" s="270" t="str">
        <f>NWM!Q19</f>
        <v>-</v>
      </c>
      <c r="S49" s="270"/>
      <c r="T49" s="173"/>
      <c r="U49" s="342"/>
      <c r="V49" s="354"/>
      <c r="W49" s="343"/>
      <c r="X49" s="342"/>
      <c r="Y49" s="354"/>
      <c r="Z49" s="350"/>
      <c r="AA49" s="11"/>
    </row>
    <row r="50" spans="2:27">
      <c r="B50" s="231"/>
      <c r="C50" s="49"/>
      <c r="D50" s="49" t="s">
        <v>390</v>
      </c>
      <c r="E50" s="49"/>
      <c r="F50" s="181"/>
      <c r="G50" s="181"/>
      <c r="H50" s="175"/>
      <c r="I50" s="175"/>
      <c r="J50" s="175"/>
      <c r="K50" s="175"/>
      <c r="L50" s="49"/>
      <c r="M50" s="97"/>
      <c r="N50" s="127"/>
      <c r="O50" s="269" t="n">
        <f>NWM!N20</f>
        <v>14074.0</v>
      </c>
      <c r="P50" s="270"/>
      <c r="Q50" s="121"/>
      <c r="R50" s="270" t="n">
        <f>NWM!Q20</f>
        <v>14074.0</v>
      </c>
      <c r="S50" s="270"/>
      <c r="T50" s="173"/>
      <c r="U50" s="342"/>
      <c r="V50" s="354"/>
      <c r="W50" s="343"/>
      <c r="X50" s="342"/>
      <c r="Y50" s="354"/>
      <c r="Z50" s="350"/>
      <c r="AA50" s="11"/>
    </row>
    <row r="51" spans="2:27">
      <c r="B51" s="231"/>
      <c r="C51" s="49"/>
      <c r="D51" s="181" t="s">
        <v>160</v>
      </c>
      <c r="E51" s="49"/>
      <c r="F51" s="181"/>
      <c r="G51" s="181"/>
      <c r="H51" s="175"/>
      <c r="I51" s="175"/>
      <c r="J51" s="175"/>
      <c r="K51" s="175"/>
      <c r="L51" s="49"/>
      <c r="M51" s="97"/>
      <c r="N51" s="127"/>
      <c r="O51" s="269" t="str">
        <f>NWM!N21</f>
        <v>-</v>
      </c>
      <c r="P51" s="270"/>
      <c r="Q51" s="121"/>
      <c r="R51" s="370"/>
      <c r="S51" s="354"/>
      <c r="T51" s="343"/>
      <c r="U51" s="342"/>
      <c r="V51" s="354"/>
      <c r="W51" s="343"/>
      <c r="X51" s="270" t="str">
        <f>NWM!U21</f>
        <v>-</v>
      </c>
      <c r="Y51" s="270"/>
      <c r="Z51" s="85"/>
      <c r="AA51" s="11"/>
    </row>
    <row r="52" spans="2:27">
      <c r="B52" s="231"/>
      <c r="C52" s="49"/>
      <c r="D52" s="181" t="s">
        <v>161</v>
      </c>
      <c r="E52" s="49"/>
      <c r="F52" s="181"/>
      <c r="G52" s="181"/>
      <c r="H52" s="175"/>
      <c r="I52" s="175"/>
      <c r="J52" s="175"/>
      <c r="K52" s="175"/>
      <c r="L52" s="49"/>
      <c r="M52" s="97"/>
      <c r="N52" s="127"/>
      <c r="O52" s="269" t="str">
        <f>NWM!N22</f>
        <v>-</v>
      </c>
      <c r="P52" s="270"/>
      <c r="Q52" s="121"/>
      <c r="R52" s="370"/>
      <c r="S52" s="354"/>
      <c r="T52" s="343"/>
      <c r="U52" s="342"/>
      <c r="V52" s="354"/>
      <c r="W52" s="343"/>
      <c r="X52" s="270" t="str">
        <f>NWM!U22</f>
        <v>-</v>
      </c>
      <c r="Y52" s="270"/>
      <c r="Z52" s="85"/>
      <c r="AA52" s="11"/>
    </row>
    <row r="53" spans="2:27">
      <c r="B53" s="231"/>
      <c r="C53" s="49"/>
      <c r="D53" s="49" t="s">
        <v>365</v>
      </c>
      <c r="E53" s="49"/>
      <c r="F53" s="181"/>
      <c r="G53" s="181"/>
      <c r="H53" s="175"/>
      <c r="I53" s="175"/>
      <c r="J53" s="175"/>
      <c r="K53" s="175"/>
      <c r="L53" s="49"/>
      <c r="M53" s="97"/>
      <c r="N53" s="127"/>
      <c r="O53" s="269" t="str">
        <f>NWM!N23</f>
        <v>-</v>
      </c>
      <c r="P53" s="270"/>
      <c r="Q53" s="121"/>
      <c r="R53" s="370"/>
      <c r="S53" s="354"/>
      <c r="T53" s="343"/>
      <c r="U53" s="342"/>
      <c r="V53" s="354"/>
      <c r="W53" s="343"/>
      <c r="X53" s="270" t="str">
        <f>NWM!U23</f>
        <v>-</v>
      </c>
      <c r="Y53" s="270"/>
      <c r="Z53" s="85"/>
      <c r="AA53" s="11"/>
    </row>
    <row r="54" spans="2:27">
      <c r="B54" s="231"/>
      <c r="C54" s="168"/>
      <c r="D54" s="168" t="s">
        <v>14</v>
      </c>
      <c r="E54" s="168"/>
      <c r="F54" s="176"/>
      <c r="G54" s="176"/>
      <c r="H54" s="176"/>
      <c r="I54" s="186"/>
      <c r="J54" s="186"/>
      <c r="K54" s="186"/>
      <c r="L54" s="168"/>
      <c r="M54" s="225"/>
      <c r="N54" s="226"/>
      <c r="O54" s="269" t="n">
        <f>NWM!N24</f>
        <v>-1014.0</v>
      </c>
      <c r="P54" s="270"/>
      <c r="Q54" s="121"/>
      <c r="R54" s="356" t="n">
        <f>NWM!Q24</f>
        <v>622.0</v>
      </c>
      <c r="S54" s="356"/>
      <c r="T54" s="171"/>
      <c r="U54" s="355" t="n">
        <f>NWM!S24</f>
        <v>-1636.0</v>
      </c>
      <c r="V54" s="356"/>
      <c r="W54" s="171"/>
      <c r="X54" s="344"/>
      <c r="Y54" s="374"/>
      <c r="Z54" s="375"/>
      <c r="AA54" s="11"/>
    </row>
    <row r="55" spans="2:27">
      <c r="B55" s="235"/>
      <c r="C55" s="135" t="s">
        <v>391</v>
      </c>
      <c r="D55" s="192"/>
      <c r="E55" s="227"/>
      <c r="F55" s="189"/>
      <c r="G55" s="189"/>
      <c r="H55" s="190"/>
      <c r="I55" s="190"/>
      <c r="J55" s="191"/>
      <c r="K55" s="190"/>
      <c r="L55" s="192"/>
      <c r="M55" s="228"/>
      <c r="N55" s="229"/>
      <c r="O55" s="302" t="n">
        <f>NWM!N25</f>
        <v>-598498.0</v>
      </c>
      <c r="P55" s="303"/>
      <c r="Q55" s="129"/>
      <c r="R55" s="303" t="n">
        <f>NWM!Q25</f>
        <v>-44528.0</v>
      </c>
      <c r="S55" s="303"/>
      <c r="T55" s="180"/>
      <c r="U55" s="302" t="n">
        <f>NWM!S25</f>
        <v>-553970.0</v>
      </c>
      <c r="V55" s="303"/>
      <c r="W55" s="180"/>
      <c r="X55" s="356" t="str">
        <f>NWM!U25</f>
        <v>-</v>
      </c>
      <c r="Y55" s="356"/>
      <c r="Z55" s="157"/>
      <c r="AA55" s="11"/>
    </row>
    <row r="56" spans="2:27" ht="14.25" thickBot="1">
      <c r="B56" s="231"/>
      <c r="C56" s="192" t="s">
        <v>81</v>
      </c>
      <c r="D56" s="192"/>
      <c r="E56" s="227"/>
      <c r="F56" s="189"/>
      <c r="G56" s="189"/>
      <c r="H56" s="190"/>
      <c r="I56" s="190"/>
      <c r="J56" s="191"/>
      <c r="K56" s="190"/>
      <c r="L56" s="192"/>
      <c r="M56" s="228"/>
      <c r="N56" s="228"/>
      <c r="O56" s="304" t="n">
        <f>NWM!N8</f>
        <v>4.6963106E7</v>
      </c>
      <c r="P56" s="305"/>
      <c r="Q56" s="131"/>
      <c r="R56" s="305" t="n">
        <f>NWM!Q8</f>
        <v>5.2052869E7</v>
      </c>
      <c r="S56" s="305"/>
      <c r="T56" s="210"/>
      <c r="U56" s="304" t="n">
        <f>NWM!S8</f>
        <v>-5089762.0</v>
      </c>
      <c r="V56" s="305"/>
      <c r="W56" s="124"/>
      <c r="X56" s="304" t="str">
        <f>NWM!U8</f>
        <v>-</v>
      </c>
      <c r="Y56" s="305"/>
      <c r="Z56" s="85"/>
      <c r="AA56" s="11"/>
    </row>
    <row r="57" spans="2:27" ht="14.25" thickBot="1">
      <c r="B57" s="232"/>
      <c r="C57" s="44" t="s">
        <v>392</v>
      </c>
      <c r="D57" s="44"/>
      <c r="E57" s="230"/>
      <c r="F57" s="44"/>
      <c r="G57" s="44"/>
      <c r="H57" s="44"/>
      <c r="I57" s="44"/>
      <c r="J57" s="44"/>
      <c r="K57" s="44"/>
      <c r="L57" s="44"/>
      <c r="M57" s="44"/>
      <c r="N57" s="44"/>
      <c r="O57" s="276" t="n">
        <f>NWM!N26</f>
        <v>4.6364609E7</v>
      </c>
      <c r="P57" s="277"/>
      <c r="Q57" s="122"/>
      <c r="R57" s="277" t="n">
        <f>NWM!Q26</f>
        <v>5.2008341E7</v>
      </c>
      <c r="S57" s="277"/>
      <c r="T57" s="196"/>
      <c r="U57" s="276" t="n">
        <f>NWM!S26</f>
        <v>-5643732.0</v>
      </c>
      <c r="V57" s="277"/>
      <c r="W57" s="119"/>
      <c r="X57" s="276" t="str">
        <f>NWM!U26</f>
        <v>-</v>
      </c>
      <c r="Y57" s="277"/>
      <c r="Z57" s="153"/>
      <c r="AA57" s="11"/>
    </row>
    <row r="58" spans="2:27" ht="12" customHeight="1">
      <c r="C58" s="11"/>
      <c r="D58" s="11"/>
      <c r="E58" s="11"/>
      <c r="F58" s="11"/>
      <c r="G58" s="11"/>
      <c r="H58" s="11"/>
      <c r="I58" s="11"/>
      <c r="J58" s="11"/>
      <c r="K58" s="11"/>
      <c r="L58" s="11"/>
      <c r="M58" s="11"/>
      <c r="N58" s="11"/>
      <c r="O58" s="6"/>
      <c r="P58" s="6"/>
      <c r="Q58" s="6"/>
      <c r="R58" s="6"/>
      <c r="S58" s="6"/>
      <c r="T58" s="6"/>
      <c r="U58" s="6"/>
      <c r="V58" s="6"/>
      <c r="W58" s="6"/>
      <c r="X58" s="6"/>
      <c r="Y58" s="6"/>
      <c r="Z58" s="6"/>
      <c r="AA58" s="11"/>
    </row>
  </sheetData>
  <mergeCells count="116">
    <mergeCell ref="O57:P57"/>
    <mergeCell ref="R57:S57"/>
    <mergeCell ref="U57:V57"/>
    <mergeCell ref="X57:Y57"/>
    <mergeCell ref="O53:P53"/>
    <mergeCell ref="X53:Y53"/>
    <mergeCell ref="O55:P55"/>
    <mergeCell ref="R55:S55"/>
    <mergeCell ref="U55:V55"/>
    <mergeCell ref="X55:Y55"/>
    <mergeCell ref="R53:T53"/>
    <mergeCell ref="O50:P50"/>
    <mergeCell ref="R50:S50"/>
    <mergeCell ref="O51:P51"/>
    <mergeCell ref="X51:Y51"/>
    <mergeCell ref="R51:T51"/>
    <mergeCell ref="U50:W50"/>
    <mergeCell ref="O56:P56"/>
    <mergeCell ref="R56:S56"/>
    <mergeCell ref="U56:V56"/>
    <mergeCell ref="X56:Y56"/>
    <mergeCell ref="O52:P52"/>
    <mergeCell ref="X52:Y52"/>
    <mergeCell ref="O54:P54"/>
    <mergeCell ref="R54:S54"/>
    <mergeCell ref="U54:V54"/>
    <mergeCell ref="R52:T52"/>
    <mergeCell ref="U53:W53"/>
    <mergeCell ref="X54:Z54"/>
    <mergeCell ref="X50:Z50"/>
    <mergeCell ref="U52:W52"/>
    <mergeCell ref="U51:W51"/>
    <mergeCell ref="R46:S46"/>
    <mergeCell ref="U46:V46"/>
    <mergeCell ref="R47:S47"/>
    <mergeCell ref="U47:V47"/>
    <mergeCell ref="O46:Q46"/>
    <mergeCell ref="O47:Q47"/>
    <mergeCell ref="R48:S48"/>
    <mergeCell ref="U48:V48"/>
    <mergeCell ref="O49:P49"/>
    <mergeCell ref="R49:S49"/>
    <mergeCell ref="O48:Q48"/>
    <mergeCell ref="U49:W49"/>
    <mergeCell ref="O43:P43"/>
    <mergeCell ref="U43:V43"/>
    <mergeCell ref="X43:Y43"/>
    <mergeCell ref="R43:T43"/>
    <mergeCell ref="R42:T42"/>
    <mergeCell ref="R44:S44"/>
    <mergeCell ref="U44:V44"/>
    <mergeCell ref="R45:S45"/>
    <mergeCell ref="U45:V45"/>
    <mergeCell ref="O44:Q44"/>
    <mergeCell ref="O45:Q45"/>
    <mergeCell ref="X44:Z44"/>
    <mergeCell ref="X40:Y40"/>
    <mergeCell ref="O41:P41"/>
    <mergeCell ref="U41:V41"/>
    <mergeCell ref="X41:Y41"/>
    <mergeCell ref="R40:T40"/>
    <mergeCell ref="R41:T41"/>
    <mergeCell ref="O42:P42"/>
    <mergeCell ref="U42:V42"/>
    <mergeCell ref="X42:Y42"/>
    <mergeCell ref="O40:P40"/>
    <mergeCell ref="U40:V40"/>
    <mergeCell ref="O15:P15"/>
    <mergeCell ref="O18:P18"/>
    <mergeCell ref="O25:P25"/>
    <mergeCell ref="O26:P26"/>
    <mergeCell ref="O27:P27"/>
    <mergeCell ref="O28:P28"/>
    <mergeCell ref="O29:P29"/>
    <mergeCell ref="O30:P30"/>
    <mergeCell ref="O31:P31"/>
    <mergeCell ref="O22:P22"/>
    <mergeCell ref="O23:P23"/>
    <mergeCell ref="O24:P24"/>
    <mergeCell ref="X49:Z49"/>
    <mergeCell ref="U38:W38"/>
    <mergeCell ref="X38:Z38"/>
    <mergeCell ref="X48:Z48"/>
    <mergeCell ref="E1:Y1"/>
    <mergeCell ref="C2:Y2"/>
    <mergeCell ref="B6:N6"/>
    <mergeCell ref="O6:Q6"/>
    <mergeCell ref="O16:P16"/>
    <mergeCell ref="O17:P17"/>
    <mergeCell ref="O7:P7"/>
    <mergeCell ref="O8:P8"/>
    <mergeCell ref="O9:P9"/>
    <mergeCell ref="O10:P10"/>
    <mergeCell ref="O11:P11"/>
    <mergeCell ref="O12:P12"/>
    <mergeCell ref="O13:P13"/>
    <mergeCell ref="O19:P19"/>
    <mergeCell ref="O20:P20"/>
    <mergeCell ref="O21:P21"/>
    <mergeCell ref="O14:P14"/>
    <mergeCell ref="X47:Z47"/>
    <mergeCell ref="X46:Z46"/>
    <mergeCell ref="X45:Z45"/>
    <mergeCell ref="O32:P32"/>
    <mergeCell ref="O33:P33"/>
    <mergeCell ref="O34:P34"/>
    <mergeCell ref="O35:P35"/>
    <mergeCell ref="O36:P36"/>
    <mergeCell ref="O37:P37"/>
    <mergeCell ref="R37:Z37"/>
    <mergeCell ref="O38:P38"/>
    <mergeCell ref="O39:P39"/>
    <mergeCell ref="U39:V39"/>
    <mergeCell ref="X39:Y39"/>
    <mergeCell ref="R38:T38"/>
    <mergeCell ref="R39:T39"/>
  </mergeCells>
  <phoneticPr fontId="4"/>
  <printOptions horizontalCentered="1"/>
  <pageMargins left="0" right="0" top="0.51181102362204722" bottom="0.59055118110236227" header="0.35433070866141736" footer="0.31496062992125984"/>
  <pageSetup paperSize="9" scale="94" orientation="portrait" r:id="rId1"/>
  <colBreaks count="1" manualBreakCount="1">
    <brk id="26" max="5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X124"/>
  <sheetViews>
    <sheetView showGridLines="0" zoomScaleNormal="100" zoomScaleSheetLayoutView="110" workbookViewId="0"/>
  </sheetViews>
  <sheetFormatPr defaultRowHeight="18" customHeight="1" outlineLevelRow="2"/>
  <cols>
    <col min="1" max="1" customWidth="true" style="35" width="0.625" collapsed="true"/>
    <col min="2" max="2" customWidth="true" style="35" width="0.5" collapsed="true"/>
    <col min="3" max="11" customWidth="true" style="35" width="2.875" collapsed="true"/>
    <col min="12" max="12" customWidth="true" style="35" width="13.0" collapsed="true"/>
    <col min="13" max="14" customWidth="true" style="35" width="8.375" collapsed="true"/>
    <col min="15" max="15" customWidth="true" style="35" width="0.375" collapsed="true"/>
    <col min="16" max="16" customWidth="true" style="35" width="0.625" collapsed="true"/>
    <col min="17" max="16384" style="35" width="9.0" collapsed="true"/>
  </cols>
  <sheetData>
    <row r="1" spans="2:17" ht="18" customHeight="1">
      <c r="C1" s="298" t="s">
        <v>165</v>
      </c>
      <c r="D1" s="298"/>
      <c r="E1" s="298"/>
      <c r="F1" s="298"/>
      <c r="G1" s="298"/>
      <c r="H1" s="298"/>
      <c r="I1" s="298"/>
      <c r="J1" s="298"/>
      <c r="K1" s="298"/>
      <c r="L1" s="298"/>
      <c r="M1" s="298"/>
      <c r="N1" s="298"/>
      <c r="O1" s="75"/>
    </row>
    <row r="2" spans="2:17" ht="18" customHeight="1">
      <c r="B2" s="377" t="s">
        <v>419</v>
      </c>
      <c r="C2" s="377"/>
      <c r="D2" s="377"/>
      <c r="E2" s="377"/>
      <c r="F2" s="377"/>
      <c r="G2" s="377"/>
      <c r="H2" s="377"/>
      <c r="I2" s="377"/>
      <c r="J2" s="377"/>
      <c r="K2" s="377"/>
      <c r="L2" s="377"/>
      <c r="M2" s="377"/>
      <c r="N2" s="377"/>
      <c r="O2" s="377"/>
    </row>
    <row r="3" spans="2:17" s="73" customFormat="1" ht="15.95" customHeight="1">
      <c r="D3" s="49"/>
      <c r="E3" s="49"/>
      <c r="F3" s="49"/>
      <c r="G3" s="49"/>
      <c r="H3" s="258" t="str">
        <f>"自　" &amp; Q6</f>
        <v>自　42826.0</v>
      </c>
      <c r="I3" s="49"/>
      <c r="J3" s="49"/>
      <c r="K3" s="49"/>
      <c r="L3" s="49"/>
      <c r="M3" s="49"/>
      <c r="N3" s="49"/>
      <c r="O3" s="97"/>
    </row>
    <row r="4" spans="2:17" s="73" customFormat="1" ht="15.95" customHeight="1">
      <c r="D4" s="49"/>
      <c r="E4" s="49"/>
      <c r="F4" s="49"/>
      <c r="G4" s="49"/>
      <c r="H4" s="258" t="str">
        <f>"至　" &amp; Q7</f>
        <v>至　43190.0</v>
      </c>
      <c r="I4" s="49"/>
      <c r="J4" s="49"/>
      <c r="K4" s="49"/>
      <c r="L4" s="49"/>
      <c r="M4" s="49"/>
      <c r="N4" s="49"/>
      <c r="O4" s="97"/>
    </row>
    <row r="5" spans="2:17" s="73" customFormat="1" ht="17.25" customHeight="1" thickBot="1">
      <c r="C5" s="49" t="str">
        <f>IF(C68=0,"",C68)</f>
        <v/>
      </c>
      <c r="D5" s="49"/>
      <c r="E5" s="49"/>
      <c r="F5" s="49"/>
      <c r="G5" s="49"/>
      <c r="H5" s="49"/>
      <c r="I5" s="49"/>
      <c r="J5" s="49"/>
      <c r="K5" s="49"/>
      <c r="L5" s="49"/>
      <c r="M5" s="49"/>
      <c r="N5" s="98" t="str">
        <f>"（単位：" &amp; Q5 &amp; "）"</f>
        <v>（単位：千円）</v>
      </c>
      <c r="O5" s="98"/>
      <c r="Q5" s="40" t="str">
        <f>IF(N68=1000,"千円",IF(N68=1000000,"百万円","円"))</f>
        <v>千円</v>
      </c>
    </row>
    <row r="6" spans="2:17" s="73" customFormat="1" ht="12">
      <c r="B6" s="331" t="s">
        <v>0</v>
      </c>
      <c r="C6" s="332"/>
      <c r="D6" s="332"/>
      <c r="E6" s="332"/>
      <c r="F6" s="332"/>
      <c r="G6" s="332"/>
      <c r="H6" s="332"/>
      <c r="I6" s="332"/>
      <c r="J6" s="332"/>
      <c r="K6" s="332"/>
      <c r="L6" s="333"/>
      <c r="M6" s="337" t="s">
        <v>1</v>
      </c>
      <c r="N6" s="332"/>
      <c r="O6" s="360"/>
      <c r="Q6" s="73" t="str">
        <f>TEXT(C66,"ggge年m月d日")</f>
        <v>42826.0</v>
      </c>
    </row>
    <row r="7" spans="2:17" s="73" customFormat="1" ht="12.75" thickBot="1">
      <c r="B7" s="334"/>
      <c r="C7" s="335"/>
      <c r="D7" s="335"/>
      <c r="E7" s="335"/>
      <c r="F7" s="335"/>
      <c r="G7" s="335"/>
      <c r="H7" s="335"/>
      <c r="I7" s="335"/>
      <c r="J7" s="335"/>
      <c r="K7" s="335"/>
      <c r="L7" s="336"/>
      <c r="M7" s="338"/>
      <c r="N7" s="335"/>
      <c r="O7" s="376"/>
      <c r="Q7" s="73" t="str">
        <f>TEXT(C67,"ggge年m月d日")</f>
        <v>43190.0</v>
      </c>
    </row>
    <row r="8" spans="2:17" s="43" customFormat="1" ht="13.5">
      <c r="B8" s="120"/>
      <c r="C8" s="50" t="s">
        <v>96</v>
      </c>
      <c r="D8" s="181"/>
      <c r="E8" s="181"/>
      <c r="F8" s="175"/>
      <c r="G8" s="175"/>
      <c r="H8" s="49"/>
      <c r="I8" s="175"/>
      <c r="J8" s="49"/>
      <c r="K8" s="49"/>
      <c r="L8" s="64"/>
      <c r="M8" s="285"/>
      <c r="N8" s="286"/>
      <c r="O8" s="66"/>
    </row>
    <row r="9" spans="2:17" ht="13.5">
      <c r="B9" s="91"/>
      <c r="C9" s="50"/>
      <c r="D9" s="181" t="s">
        <v>97</v>
      </c>
      <c r="E9" s="181"/>
      <c r="F9" s="175"/>
      <c r="G9" s="175"/>
      <c r="H9" s="49"/>
      <c r="I9" s="175"/>
      <c r="J9" s="49"/>
      <c r="K9" s="49"/>
      <c r="L9" s="64"/>
      <c r="M9" s="269" t="n">
        <f t="shared" ref="M9:M29" si="0">IF(ABS(M72)&lt;$N$68,IF(ABS(M72)&gt;0,0,"-"),ROUND(M72/$N$68,0))</f>
        <v>4685882.0</v>
      </c>
      <c r="N9" s="270"/>
      <c r="O9" s="121"/>
    </row>
    <row r="10" spans="2:17" s="47" customFormat="1" ht="13.5">
      <c r="B10" s="92"/>
      <c r="C10" s="50"/>
      <c r="D10" s="181"/>
      <c r="E10" s="181" t="s">
        <v>98</v>
      </c>
      <c r="F10" s="175"/>
      <c r="G10" s="175"/>
      <c r="H10" s="175"/>
      <c r="I10" s="175"/>
      <c r="J10" s="49"/>
      <c r="K10" s="49"/>
      <c r="L10" s="64"/>
      <c r="M10" s="269" t="n">
        <f t="shared" si="0"/>
        <v>2220999.0</v>
      </c>
      <c r="N10" s="270"/>
      <c r="O10" s="121"/>
    </row>
    <row r="11" spans="2:17" s="47" customFormat="1" ht="13.5">
      <c r="B11" s="92"/>
      <c r="C11" s="50"/>
      <c r="D11" s="181"/>
      <c r="E11" s="181"/>
      <c r="F11" s="238" t="s">
        <v>99</v>
      </c>
      <c r="G11" s="175"/>
      <c r="H11" s="175"/>
      <c r="I11" s="175"/>
      <c r="J11" s="49"/>
      <c r="K11" s="49"/>
      <c r="L11" s="64"/>
      <c r="M11" s="269" t="n">
        <f t="shared" si="0"/>
        <v>970232.0</v>
      </c>
      <c r="N11" s="270"/>
      <c r="O11" s="121"/>
    </row>
    <row r="12" spans="2:17" s="47" customFormat="1" ht="13.5">
      <c r="B12" s="92"/>
      <c r="C12" s="50"/>
      <c r="D12" s="181"/>
      <c r="E12" s="181"/>
      <c r="F12" s="238" t="s">
        <v>100</v>
      </c>
      <c r="G12" s="175"/>
      <c r="H12" s="175"/>
      <c r="I12" s="175"/>
      <c r="J12" s="49"/>
      <c r="K12" s="49"/>
      <c r="L12" s="64"/>
      <c r="M12" s="269" t="n">
        <f t="shared" si="0"/>
        <v>1177309.0</v>
      </c>
      <c r="N12" s="270"/>
      <c r="O12" s="121"/>
    </row>
    <row r="13" spans="2:17" s="47" customFormat="1" ht="13.5">
      <c r="B13" s="92"/>
      <c r="C13" s="49"/>
      <c r="D13" s="49"/>
      <c r="E13" s="49"/>
      <c r="F13" s="57" t="s">
        <v>101</v>
      </c>
      <c r="G13" s="49"/>
      <c r="H13" s="49"/>
      <c r="I13" s="49"/>
      <c r="J13" s="49"/>
      <c r="K13" s="49"/>
      <c r="L13" s="64"/>
      <c r="M13" s="269" t="n">
        <f t="shared" si="0"/>
        <v>33004.0</v>
      </c>
      <c r="N13" s="270"/>
      <c r="O13" s="121"/>
    </row>
    <row r="14" spans="2:17" s="47" customFormat="1" ht="13.5">
      <c r="B14" s="92"/>
      <c r="C14" s="51"/>
      <c r="D14" s="51"/>
      <c r="E14" s="49"/>
      <c r="F14" s="51" t="s">
        <v>102</v>
      </c>
      <c r="G14" s="51"/>
      <c r="H14" s="51"/>
      <c r="I14" s="51"/>
      <c r="J14" s="49"/>
      <c r="K14" s="49"/>
      <c r="L14" s="64"/>
      <c r="M14" s="269" t="n">
        <f t="shared" si="0"/>
        <v>40453.0</v>
      </c>
      <c r="N14" s="270"/>
      <c r="O14" s="121"/>
    </row>
    <row r="15" spans="2:17" s="47" customFormat="1" ht="13.5">
      <c r="B15" s="92"/>
      <c r="C15" s="49"/>
      <c r="D15" s="51"/>
      <c r="E15" s="57" t="s">
        <v>103</v>
      </c>
      <c r="F15" s="51"/>
      <c r="G15" s="51"/>
      <c r="H15" s="51"/>
      <c r="I15" s="51"/>
      <c r="J15" s="49"/>
      <c r="K15" s="49"/>
      <c r="L15" s="64"/>
      <c r="M15" s="269" t="n">
        <f t="shared" si="0"/>
        <v>2464883.0</v>
      </c>
      <c r="N15" s="270"/>
      <c r="O15" s="121"/>
    </row>
    <row r="16" spans="2:17" s="47" customFormat="1" ht="13.5">
      <c r="B16" s="92"/>
      <c r="C16" s="49"/>
      <c r="D16" s="51"/>
      <c r="E16" s="51"/>
      <c r="F16" s="57" t="s">
        <v>104</v>
      </c>
      <c r="G16" s="51"/>
      <c r="H16" s="51"/>
      <c r="I16" s="51"/>
      <c r="J16" s="49"/>
      <c r="K16" s="49"/>
      <c r="L16" s="64"/>
      <c r="M16" s="269" t="n">
        <f t="shared" si="0"/>
        <v>1352098.0</v>
      </c>
      <c r="N16" s="270"/>
      <c r="O16" s="121"/>
    </row>
    <row r="17" spans="2:24" s="47" customFormat="1" ht="13.5">
      <c r="B17" s="92"/>
      <c r="C17" s="49"/>
      <c r="D17" s="51"/>
      <c r="E17" s="51"/>
      <c r="F17" s="57" t="s">
        <v>105</v>
      </c>
      <c r="G17" s="51"/>
      <c r="H17" s="51"/>
      <c r="I17" s="51"/>
      <c r="J17" s="49"/>
      <c r="K17" s="49"/>
      <c r="L17" s="64"/>
      <c r="M17" s="269" t="n">
        <f t="shared" si="0"/>
        <v>879448.0</v>
      </c>
      <c r="N17" s="270"/>
      <c r="O17" s="121"/>
    </row>
    <row r="18" spans="2:24" s="47" customFormat="1" ht="13.5" hidden="1">
      <c r="B18" s="92"/>
      <c r="C18" s="49"/>
      <c r="D18" s="51"/>
      <c r="E18" s="51"/>
      <c r="F18" s="57" t="s">
        <v>437</v>
      </c>
      <c r="G18" s="51"/>
      <c r="H18" s="51"/>
      <c r="I18" s="51"/>
      <c r="J18" s="49"/>
      <c r="K18" s="49"/>
      <c r="L18" s="64"/>
      <c r="M18" s="269" t="n">
        <f t="shared" si="0"/>
        <v>152257.0</v>
      </c>
      <c r="N18" s="270"/>
      <c r="O18" s="121"/>
    </row>
    <row r="19" spans="2:24" s="47" customFormat="1" ht="13.5">
      <c r="B19" s="92"/>
      <c r="C19" s="49"/>
      <c r="D19" s="49"/>
      <c r="E19" s="50"/>
      <c r="F19" s="51" t="s">
        <v>102</v>
      </c>
      <c r="G19" s="49"/>
      <c r="H19" s="51"/>
      <c r="I19" s="51"/>
      <c r="J19" s="49"/>
      <c r="K19" s="49"/>
      <c r="L19" s="64"/>
      <c r="M19" s="269" t="n">
        <f t="shared" si="0"/>
        <v>81080.0</v>
      </c>
      <c r="N19" s="270"/>
      <c r="O19" s="121"/>
    </row>
    <row r="20" spans="2:24" s="47" customFormat="1" ht="13.5">
      <c r="B20" s="92"/>
      <c r="C20" s="49"/>
      <c r="D20" s="49" t="s">
        <v>106</v>
      </c>
      <c r="E20" s="50"/>
      <c r="F20" s="51"/>
      <c r="G20" s="51"/>
      <c r="H20" s="51"/>
      <c r="I20" s="51"/>
      <c r="J20" s="49"/>
      <c r="K20" s="49"/>
      <c r="L20" s="64"/>
      <c r="M20" s="269" t="n">
        <f t="shared" si="0"/>
        <v>4965285.0</v>
      </c>
      <c r="N20" s="270"/>
      <c r="O20" s="121"/>
    </row>
    <row r="21" spans="2:24" s="47" customFormat="1" ht="13.5">
      <c r="B21" s="92"/>
      <c r="C21" s="49"/>
      <c r="D21" s="49"/>
      <c r="E21" s="56" t="s">
        <v>107</v>
      </c>
      <c r="F21" s="51"/>
      <c r="G21" s="51"/>
      <c r="H21" s="51"/>
      <c r="I21" s="51"/>
      <c r="J21" s="49"/>
      <c r="K21" s="49"/>
      <c r="L21" s="64"/>
      <c r="M21" s="269" t="n">
        <f t="shared" si="0"/>
        <v>3331847.0</v>
      </c>
      <c r="N21" s="270"/>
      <c r="O21" s="121"/>
    </row>
    <row r="22" spans="2:24" s="47" customFormat="1" ht="13.5">
      <c r="B22" s="92"/>
      <c r="C22" s="49"/>
      <c r="D22" s="49"/>
      <c r="E22" s="56" t="s">
        <v>108</v>
      </c>
      <c r="F22" s="51"/>
      <c r="G22" s="51"/>
      <c r="H22" s="51"/>
      <c r="I22" s="51"/>
      <c r="J22" s="49"/>
      <c r="K22" s="49"/>
      <c r="L22" s="64"/>
      <c r="M22" s="269" t="n">
        <f t="shared" si="0"/>
        <v>1272666.0</v>
      </c>
      <c r="N22" s="270"/>
      <c r="O22" s="121"/>
    </row>
    <row r="23" spans="2:24" s="47" customFormat="1" ht="13.5">
      <c r="B23" s="92"/>
      <c r="C23" s="49"/>
      <c r="D23" s="49"/>
      <c r="E23" s="56" t="s">
        <v>109</v>
      </c>
      <c r="F23" s="51"/>
      <c r="G23" s="51"/>
      <c r="H23" s="51"/>
      <c r="I23" s="51"/>
      <c r="J23" s="49"/>
      <c r="K23" s="49"/>
      <c r="L23" s="64"/>
      <c r="M23" s="269" t="n">
        <f t="shared" si="0"/>
        <v>208278.0</v>
      </c>
      <c r="N23" s="270"/>
      <c r="O23" s="121"/>
    </row>
    <row r="24" spans="2:24" s="47" customFormat="1" ht="13.5">
      <c r="B24" s="92"/>
      <c r="C24" s="49"/>
      <c r="D24" s="49"/>
      <c r="E24" s="50" t="s">
        <v>110</v>
      </c>
      <c r="F24" s="51"/>
      <c r="G24" s="51"/>
      <c r="H24" s="51"/>
      <c r="I24" s="50"/>
      <c r="J24" s="49"/>
      <c r="K24" s="49"/>
      <c r="L24" s="64"/>
      <c r="M24" s="269" t="n">
        <f t="shared" si="0"/>
        <v>152494.0</v>
      </c>
      <c r="N24" s="270"/>
      <c r="O24" s="121"/>
    </row>
    <row r="25" spans="2:24" s="47" customFormat="1" ht="13.5">
      <c r="B25" s="92"/>
      <c r="C25" s="49"/>
      <c r="D25" s="49" t="s">
        <v>111</v>
      </c>
      <c r="E25" s="50"/>
      <c r="F25" s="51"/>
      <c r="G25" s="51"/>
      <c r="H25" s="51"/>
      <c r="I25" s="50"/>
      <c r="J25" s="49"/>
      <c r="K25" s="49"/>
      <c r="L25" s="64"/>
      <c r="M25" s="269" t="n">
        <f t="shared" si="0"/>
        <v>88903.0</v>
      </c>
      <c r="N25" s="270"/>
      <c r="O25" s="121"/>
    </row>
    <row r="26" spans="2:24" s="47" customFormat="1" ht="13.5">
      <c r="B26" s="92"/>
      <c r="C26" s="49"/>
      <c r="D26" s="49"/>
      <c r="E26" s="56" t="s">
        <v>112</v>
      </c>
      <c r="F26" s="51"/>
      <c r="G26" s="51"/>
      <c r="H26" s="51"/>
      <c r="I26" s="51"/>
      <c r="J26" s="49"/>
      <c r="K26" s="49"/>
      <c r="L26" s="64"/>
      <c r="M26" s="269" t="n">
        <f t="shared" si="0"/>
        <v>88903.0</v>
      </c>
      <c r="N26" s="270"/>
      <c r="O26" s="121"/>
    </row>
    <row r="27" spans="2:24" s="47" customFormat="1" ht="13.5">
      <c r="B27" s="92"/>
      <c r="C27" s="49"/>
      <c r="D27" s="49"/>
      <c r="E27" s="50" t="s">
        <v>102</v>
      </c>
      <c r="F27" s="51"/>
      <c r="G27" s="51"/>
      <c r="H27" s="51"/>
      <c r="I27" s="51"/>
      <c r="J27" s="49"/>
      <c r="K27" s="49"/>
      <c r="L27" s="64"/>
      <c r="M27" s="269" t="str">
        <f t="shared" si="0"/>
        <v>-</v>
      </c>
      <c r="N27" s="270"/>
      <c r="O27" s="121"/>
    </row>
    <row r="28" spans="2:24" s="47" customFormat="1" ht="13.5">
      <c r="B28" s="95"/>
      <c r="C28" s="49"/>
      <c r="D28" s="49" t="s">
        <v>113</v>
      </c>
      <c r="E28" s="50"/>
      <c r="F28" s="51"/>
      <c r="G28" s="51"/>
      <c r="H28" s="51"/>
      <c r="I28" s="51"/>
      <c r="J28" s="49"/>
      <c r="K28" s="49"/>
      <c r="L28" s="64"/>
      <c r="M28" s="269" t="str">
        <f t="shared" si="0"/>
        <v>-</v>
      </c>
      <c r="N28" s="270"/>
      <c r="O28" s="121"/>
    </row>
    <row r="29" spans="2:24" s="47" customFormat="1" ht="13.5">
      <c r="B29" s="94"/>
      <c r="C29" s="135" t="s">
        <v>114</v>
      </c>
      <c r="D29" s="135"/>
      <c r="E29" s="134"/>
      <c r="F29" s="239"/>
      <c r="G29" s="239"/>
      <c r="H29" s="239"/>
      <c r="I29" s="239"/>
      <c r="J29" s="135"/>
      <c r="K29" s="135"/>
      <c r="L29" s="224"/>
      <c r="M29" s="302" t="n">
        <f t="shared" si="0"/>
        <v>190499.0</v>
      </c>
      <c r="N29" s="303"/>
      <c r="O29" s="129"/>
    </row>
    <row r="30" spans="2:24" s="47" customFormat="1" ht="13.5">
      <c r="B30" s="92"/>
      <c r="C30" s="49" t="s">
        <v>115</v>
      </c>
      <c r="D30" s="49"/>
      <c r="E30" s="50"/>
      <c r="F30" s="51"/>
      <c r="G30" s="51"/>
      <c r="H30" s="51"/>
      <c r="I30" s="50"/>
      <c r="J30" s="49"/>
      <c r="K30" s="49"/>
      <c r="L30" s="64"/>
      <c r="M30" s="269"/>
      <c r="N30" s="270"/>
      <c r="O30" s="131"/>
      <c r="X30" s="65"/>
    </row>
    <row r="31" spans="2:24" s="47" customFormat="1" ht="13.5">
      <c r="B31" s="92"/>
      <c r="C31" s="49"/>
      <c r="D31" s="49" t="s">
        <v>116</v>
      </c>
      <c r="E31" s="50"/>
      <c r="F31" s="51"/>
      <c r="G31" s="51"/>
      <c r="H31" s="51"/>
      <c r="I31" s="51"/>
      <c r="J31" s="49"/>
      <c r="K31" s="49"/>
      <c r="L31" s="64"/>
      <c r="M31" s="269" t="n">
        <f t="shared" ref="M31:M43" si="1">IF(ABS(M94)&lt;$N$68,IF(ABS(M94)&gt;0,0,"-"),ROUND(M94/$N$68,0))</f>
        <v>881327.0</v>
      </c>
      <c r="N31" s="270"/>
      <c r="O31" s="121"/>
    </row>
    <row r="32" spans="2:24" s="47" customFormat="1" ht="13.5">
      <c r="B32" s="92"/>
      <c r="C32" s="49"/>
      <c r="D32" s="49"/>
      <c r="E32" s="56" t="s">
        <v>117</v>
      </c>
      <c r="F32" s="51"/>
      <c r="G32" s="51"/>
      <c r="H32" s="51"/>
      <c r="I32" s="51"/>
      <c r="J32" s="49"/>
      <c r="K32" s="49"/>
      <c r="L32" s="64"/>
      <c r="M32" s="269" t="n">
        <f t="shared" si="1"/>
        <v>694883.0</v>
      </c>
      <c r="N32" s="270"/>
      <c r="O32" s="121"/>
    </row>
    <row r="33" spans="2:15" s="47" customFormat="1" ht="13.5">
      <c r="B33" s="92"/>
      <c r="C33" s="49"/>
      <c r="D33" s="49"/>
      <c r="E33" s="56" t="s">
        <v>118</v>
      </c>
      <c r="F33" s="51"/>
      <c r="G33" s="51"/>
      <c r="H33" s="51"/>
      <c r="I33" s="51"/>
      <c r="J33" s="49"/>
      <c r="K33" s="49"/>
      <c r="L33" s="64"/>
      <c r="M33" s="269" t="n">
        <f t="shared" si="1"/>
        <v>152944.0</v>
      </c>
      <c r="N33" s="270"/>
      <c r="O33" s="121"/>
    </row>
    <row r="34" spans="2:15" s="47" customFormat="1" ht="13.5">
      <c r="B34" s="92"/>
      <c r="C34" s="49"/>
      <c r="D34" s="49"/>
      <c r="E34" s="56" t="s">
        <v>119</v>
      </c>
      <c r="F34" s="51"/>
      <c r="G34" s="51"/>
      <c r="H34" s="51"/>
      <c r="I34" s="51"/>
      <c r="J34" s="49"/>
      <c r="K34" s="49"/>
      <c r="L34" s="64"/>
      <c r="M34" s="269" t="str">
        <f t="shared" si="1"/>
        <v>-</v>
      </c>
      <c r="N34" s="270"/>
      <c r="O34" s="121"/>
    </row>
    <row r="35" spans="2:15" s="47" customFormat="1" ht="13.5">
      <c r="B35" s="92"/>
      <c r="C35" s="49"/>
      <c r="D35" s="49"/>
      <c r="E35" s="56" t="s">
        <v>120</v>
      </c>
      <c r="F35" s="51"/>
      <c r="G35" s="51"/>
      <c r="H35" s="51"/>
      <c r="I35" s="51"/>
      <c r="J35" s="49"/>
      <c r="K35" s="49"/>
      <c r="L35" s="64"/>
      <c r="M35" s="269" t="n">
        <f t="shared" si="1"/>
        <v>33500.0</v>
      </c>
      <c r="N35" s="270"/>
      <c r="O35" s="121"/>
    </row>
    <row r="36" spans="2:15" s="47" customFormat="1" ht="13.5">
      <c r="B36" s="92"/>
      <c r="C36" s="49"/>
      <c r="D36" s="49"/>
      <c r="E36" s="50" t="s">
        <v>102</v>
      </c>
      <c r="F36" s="51"/>
      <c r="G36" s="51"/>
      <c r="H36" s="51"/>
      <c r="I36" s="51"/>
      <c r="J36" s="49"/>
      <c r="K36" s="49"/>
      <c r="L36" s="64"/>
      <c r="M36" s="269" t="str">
        <f t="shared" si="1"/>
        <v>-</v>
      </c>
      <c r="N36" s="270"/>
      <c r="O36" s="121"/>
    </row>
    <row r="37" spans="2:15" s="47" customFormat="1" ht="13.5">
      <c r="B37" s="92"/>
      <c r="C37" s="49"/>
      <c r="D37" s="49" t="s">
        <v>121</v>
      </c>
      <c r="E37" s="50"/>
      <c r="F37" s="51"/>
      <c r="G37" s="51"/>
      <c r="H37" s="51"/>
      <c r="I37" s="50"/>
      <c r="J37" s="49"/>
      <c r="K37" s="49"/>
      <c r="L37" s="64"/>
      <c r="M37" s="269" t="n">
        <f t="shared" si="1"/>
        <v>585237.0</v>
      </c>
      <c r="N37" s="270"/>
      <c r="O37" s="121"/>
    </row>
    <row r="38" spans="2:15" s="47" customFormat="1" ht="13.5">
      <c r="B38" s="92"/>
      <c r="C38" s="49"/>
      <c r="D38" s="49"/>
      <c r="E38" s="56" t="s">
        <v>108</v>
      </c>
      <c r="F38" s="51"/>
      <c r="G38" s="51"/>
      <c r="H38" s="51"/>
      <c r="I38" s="50"/>
      <c r="J38" s="49"/>
      <c r="K38" s="49"/>
      <c r="L38" s="64"/>
      <c r="M38" s="269" t="n">
        <f t="shared" si="1"/>
        <v>172026.0</v>
      </c>
      <c r="N38" s="270"/>
      <c r="O38" s="121"/>
    </row>
    <row r="39" spans="2:15" s="47" customFormat="1" ht="13.5">
      <c r="B39" s="92"/>
      <c r="C39" s="49"/>
      <c r="D39" s="49"/>
      <c r="E39" s="56" t="s">
        <v>122</v>
      </c>
      <c r="F39" s="51"/>
      <c r="G39" s="51"/>
      <c r="H39" s="51"/>
      <c r="I39" s="50"/>
      <c r="J39" s="49"/>
      <c r="K39" s="49"/>
      <c r="L39" s="64"/>
      <c r="M39" s="269" t="n">
        <f t="shared" si="1"/>
        <v>126901.0</v>
      </c>
      <c r="N39" s="270"/>
      <c r="O39" s="121"/>
    </row>
    <row r="40" spans="2:15" s="47" customFormat="1" ht="13.5">
      <c r="B40" s="92"/>
      <c r="C40" s="49"/>
      <c r="D40" s="49"/>
      <c r="E40" s="56" t="s">
        <v>123</v>
      </c>
      <c r="F40" s="51"/>
      <c r="G40" s="49"/>
      <c r="H40" s="51"/>
      <c r="I40" s="51"/>
      <c r="J40" s="49"/>
      <c r="K40" s="49"/>
      <c r="L40" s="64"/>
      <c r="M40" s="269" t="n">
        <f t="shared" si="1"/>
        <v>33500.0</v>
      </c>
      <c r="N40" s="270"/>
      <c r="O40" s="121"/>
    </row>
    <row r="41" spans="2:15" s="47" customFormat="1" ht="13.5">
      <c r="B41" s="92"/>
      <c r="C41" s="49"/>
      <c r="D41" s="49"/>
      <c r="E41" s="56" t="s">
        <v>124</v>
      </c>
      <c r="F41" s="51"/>
      <c r="G41" s="49"/>
      <c r="H41" s="51"/>
      <c r="I41" s="51"/>
      <c r="J41" s="49"/>
      <c r="K41" s="49"/>
      <c r="L41" s="64"/>
      <c r="M41" s="269" t="n">
        <f t="shared" si="1"/>
        <v>1950.0</v>
      </c>
      <c r="N41" s="270"/>
      <c r="O41" s="121"/>
    </row>
    <row r="42" spans="2:15" s="47" customFormat="1" ht="13.5">
      <c r="B42" s="95"/>
      <c r="C42" s="49"/>
      <c r="D42" s="49"/>
      <c r="E42" s="50" t="s">
        <v>110</v>
      </c>
      <c r="F42" s="51"/>
      <c r="G42" s="51"/>
      <c r="H42" s="51"/>
      <c r="I42" s="51"/>
      <c r="J42" s="49"/>
      <c r="K42" s="49"/>
      <c r="L42" s="64"/>
      <c r="M42" s="355" t="n">
        <f t="shared" si="1"/>
        <v>250860.0</v>
      </c>
      <c r="N42" s="356"/>
      <c r="O42" s="128"/>
    </row>
    <row r="43" spans="2:15" s="47" customFormat="1" ht="13.5">
      <c r="B43" s="92"/>
      <c r="C43" s="135" t="s">
        <v>125</v>
      </c>
      <c r="D43" s="135"/>
      <c r="E43" s="134"/>
      <c r="F43" s="239"/>
      <c r="G43" s="239"/>
      <c r="H43" s="239"/>
      <c r="I43" s="239"/>
      <c r="J43" s="135"/>
      <c r="K43" s="135"/>
      <c r="L43" s="224"/>
      <c r="M43" s="302" t="n">
        <f t="shared" si="1"/>
        <v>-296090.0</v>
      </c>
      <c r="N43" s="303"/>
      <c r="O43" s="128"/>
    </row>
    <row r="44" spans="2:15" s="47" customFormat="1" ht="13.5">
      <c r="B44" s="158"/>
      <c r="C44" s="49" t="s">
        <v>126</v>
      </c>
      <c r="D44" s="49"/>
      <c r="E44" s="50"/>
      <c r="F44" s="51"/>
      <c r="G44" s="51"/>
      <c r="H44" s="51"/>
      <c r="I44" s="51"/>
      <c r="J44" s="49"/>
      <c r="K44" s="49"/>
      <c r="L44" s="64"/>
      <c r="M44" s="269"/>
      <c r="N44" s="270"/>
      <c r="O44" s="121"/>
    </row>
    <row r="45" spans="2:15" s="47" customFormat="1" ht="13.5">
      <c r="B45" s="92"/>
      <c r="C45" s="49"/>
      <c r="D45" s="49" t="s">
        <v>127</v>
      </c>
      <c r="E45" s="50"/>
      <c r="F45" s="51"/>
      <c r="G45" s="51"/>
      <c r="H45" s="51"/>
      <c r="I45" s="51"/>
      <c r="J45" s="49"/>
      <c r="K45" s="49"/>
      <c r="L45" s="64"/>
      <c r="M45" s="269" t="n">
        <f t="shared" ref="M45:M55" si="2">IF(ABS(M108)&lt;$N$68,IF(ABS(M108)&gt;0,0,"-"),ROUND(M108/$N$68,0))</f>
        <v>478173.0</v>
      </c>
      <c r="N45" s="270"/>
      <c r="O45" s="121"/>
    </row>
    <row r="46" spans="2:15" s="47" customFormat="1" ht="13.5">
      <c r="B46" s="92"/>
      <c r="C46" s="49"/>
      <c r="D46" s="49"/>
      <c r="E46" s="56" t="s">
        <v>153</v>
      </c>
      <c r="F46" s="51"/>
      <c r="G46" s="51"/>
      <c r="H46" s="51"/>
      <c r="I46" s="51"/>
      <c r="J46" s="49"/>
      <c r="K46" s="49"/>
      <c r="L46" s="64"/>
      <c r="M46" s="269" t="n">
        <f t="shared" si="2"/>
        <v>478173.0</v>
      </c>
      <c r="N46" s="270"/>
      <c r="O46" s="121"/>
    </row>
    <row r="47" spans="2:15" s="47" customFormat="1" ht="13.5">
      <c r="B47" s="92"/>
      <c r="C47" s="49"/>
      <c r="D47" s="49"/>
      <c r="E47" s="50" t="s">
        <v>102</v>
      </c>
      <c r="F47" s="51"/>
      <c r="G47" s="51"/>
      <c r="H47" s="51"/>
      <c r="I47" s="51"/>
      <c r="J47" s="49"/>
      <c r="K47" s="49"/>
      <c r="L47" s="64"/>
      <c r="M47" s="269" t="str">
        <f t="shared" si="2"/>
        <v>-</v>
      </c>
      <c r="N47" s="270"/>
      <c r="O47" s="121"/>
    </row>
    <row r="48" spans="2:15" s="47" customFormat="1" ht="13.5">
      <c r="B48" s="92"/>
      <c r="C48" s="49"/>
      <c r="D48" s="49" t="s">
        <v>128</v>
      </c>
      <c r="E48" s="50"/>
      <c r="F48" s="51"/>
      <c r="G48" s="51"/>
      <c r="H48" s="51"/>
      <c r="I48" s="51"/>
      <c r="J48" s="49"/>
      <c r="K48" s="49"/>
      <c r="L48" s="64"/>
      <c r="M48" s="269" t="n">
        <f t="shared" si="2"/>
        <v>584451.0</v>
      </c>
      <c r="N48" s="270"/>
      <c r="O48" s="121"/>
    </row>
    <row r="49" spans="2:17" s="47" customFormat="1" ht="13.5">
      <c r="B49" s="92"/>
      <c r="C49" s="49"/>
      <c r="D49" s="49"/>
      <c r="E49" s="56" t="s">
        <v>154</v>
      </c>
      <c r="F49" s="51"/>
      <c r="G49" s="51"/>
      <c r="H49" s="51"/>
      <c r="I49" s="175"/>
      <c r="J49" s="49"/>
      <c r="K49" s="49"/>
      <c r="L49" s="64"/>
      <c r="M49" s="269" t="n">
        <f t="shared" si="2"/>
        <v>567975.0</v>
      </c>
      <c r="N49" s="270"/>
      <c r="O49" s="121"/>
    </row>
    <row r="50" spans="2:17" s="47" customFormat="1" ht="13.5">
      <c r="B50" s="95"/>
      <c r="C50" s="49"/>
      <c r="D50" s="49"/>
      <c r="E50" s="50" t="s">
        <v>110</v>
      </c>
      <c r="F50" s="51"/>
      <c r="G50" s="51"/>
      <c r="H50" s="51"/>
      <c r="I50" s="240"/>
      <c r="J50" s="49"/>
      <c r="K50" s="49"/>
      <c r="L50" s="64"/>
      <c r="M50" s="355" t="n">
        <f t="shared" si="2"/>
        <v>16476.0</v>
      </c>
      <c r="N50" s="356"/>
      <c r="O50" s="121"/>
    </row>
    <row r="51" spans="2:17" s="47" customFormat="1" ht="13.5">
      <c r="B51" s="94"/>
      <c r="C51" s="135" t="s">
        <v>129</v>
      </c>
      <c r="D51" s="135"/>
      <c r="E51" s="134"/>
      <c r="F51" s="239"/>
      <c r="G51" s="239"/>
      <c r="H51" s="239"/>
      <c r="I51" s="241"/>
      <c r="J51" s="135"/>
      <c r="K51" s="135"/>
      <c r="L51" s="224"/>
      <c r="M51" s="302" t="n">
        <f t="shared" si="2"/>
        <v>106278.0</v>
      </c>
      <c r="N51" s="303"/>
      <c r="O51" s="129"/>
    </row>
    <row r="52" spans="2:17" s="47" customFormat="1" ht="13.5">
      <c r="B52" s="92"/>
      <c r="C52" s="382" t="s">
        <v>130</v>
      </c>
      <c r="D52" s="382"/>
      <c r="E52" s="382"/>
      <c r="F52" s="382"/>
      <c r="G52" s="382"/>
      <c r="H52" s="382"/>
      <c r="I52" s="382"/>
      <c r="J52" s="382"/>
      <c r="K52" s="382"/>
      <c r="L52" s="383"/>
      <c r="M52" s="269" t="n">
        <f t="shared" si="2"/>
        <v>687.0</v>
      </c>
      <c r="N52" s="270"/>
      <c r="O52" s="128"/>
    </row>
    <row r="53" spans="2:17" s="47" customFormat="1" ht="13.5">
      <c r="B53" s="158"/>
      <c r="C53" s="378" t="s">
        <v>131</v>
      </c>
      <c r="D53" s="378"/>
      <c r="E53" s="378"/>
      <c r="F53" s="378"/>
      <c r="G53" s="378"/>
      <c r="H53" s="378"/>
      <c r="I53" s="378"/>
      <c r="J53" s="378"/>
      <c r="K53" s="378"/>
      <c r="L53" s="379"/>
      <c r="M53" s="304" t="n">
        <f t="shared" si="2"/>
        <v>268218.0</v>
      </c>
      <c r="N53" s="305"/>
      <c r="O53" s="128"/>
    </row>
    <row r="54" spans="2:17" s="47" customFormat="1" ht="14.25" thickBot="1">
      <c r="B54" s="254"/>
      <c r="C54" s="242" t="s">
        <v>365</v>
      </c>
      <c r="D54" s="242"/>
      <c r="E54" s="242"/>
      <c r="F54" s="242"/>
      <c r="G54" s="242"/>
      <c r="H54" s="242"/>
      <c r="I54" s="242"/>
      <c r="J54" s="242"/>
      <c r="K54" s="242"/>
      <c r="L54" s="243"/>
      <c r="M54" s="304" t="str">
        <f t="shared" si="2"/>
        <v>-</v>
      </c>
      <c r="N54" s="305"/>
      <c r="O54" s="121"/>
    </row>
    <row r="55" spans="2:17" s="47" customFormat="1" ht="14.25" thickBot="1">
      <c r="B55" s="125"/>
      <c r="C55" s="380" t="s">
        <v>132</v>
      </c>
      <c r="D55" s="380"/>
      <c r="E55" s="380"/>
      <c r="F55" s="380"/>
      <c r="G55" s="380"/>
      <c r="H55" s="380"/>
      <c r="I55" s="380"/>
      <c r="J55" s="380"/>
      <c r="K55" s="380"/>
      <c r="L55" s="381"/>
      <c r="M55" s="276" t="n">
        <f t="shared" si="2"/>
        <v>268906.0</v>
      </c>
      <c r="N55" s="277"/>
      <c r="O55" s="122"/>
    </row>
    <row r="56" spans="2:17" s="47" customFormat="1" ht="14.25" thickBot="1">
      <c r="C56" s="240"/>
      <c r="D56" s="240"/>
      <c r="E56" s="240"/>
      <c r="F56" s="240"/>
      <c r="G56" s="240"/>
      <c r="H56" s="240"/>
      <c r="I56" s="240"/>
      <c r="J56" s="240"/>
      <c r="K56" s="240"/>
      <c r="L56" s="240"/>
      <c r="M56" s="118"/>
      <c r="N56" s="118"/>
      <c r="O56" s="118"/>
      <c r="P56" s="69"/>
      <c r="Q56" s="69"/>
    </row>
    <row r="57" spans="2:17" s="47" customFormat="1" ht="13.5">
      <c r="B57" s="252"/>
      <c r="C57" s="247" t="s">
        <v>133</v>
      </c>
      <c r="D57" s="244"/>
      <c r="E57" s="244"/>
      <c r="F57" s="244"/>
      <c r="G57" s="244"/>
      <c r="H57" s="244"/>
      <c r="I57" s="244"/>
      <c r="J57" s="244"/>
      <c r="K57" s="244"/>
      <c r="L57" s="244"/>
      <c r="M57" s="392" t="n">
        <f>IF(ABS(M120)&lt;$N$68,IF(ABS(M120)&gt;0,0,"-"),ROUND(M120/$N$68,0))</f>
        <v>8698.0</v>
      </c>
      <c r="N57" s="393"/>
      <c r="O57" s="255"/>
      <c r="P57" s="69"/>
      <c r="Q57" s="69"/>
    </row>
    <row r="58" spans="2:17" s="47" customFormat="1" ht="13.5">
      <c r="B58" s="158"/>
      <c r="C58" s="248" t="s">
        <v>134</v>
      </c>
      <c r="D58" s="245"/>
      <c r="E58" s="245"/>
      <c r="F58" s="245"/>
      <c r="G58" s="245"/>
      <c r="H58" s="245"/>
      <c r="I58" s="245"/>
      <c r="J58" s="245"/>
      <c r="K58" s="245"/>
      <c r="L58" s="245"/>
      <c r="M58" s="302" t="n">
        <f>IF(ABS(M121)&lt;$N$68,IF(ABS(M121)&gt;0,0,"-"),ROUND(M121/$N$68,0))</f>
        <v>-98.0</v>
      </c>
      <c r="N58" s="303"/>
      <c r="O58" s="129"/>
    </row>
    <row r="59" spans="2:17" s="47" customFormat="1" ht="14.25" thickBot="1">
      <c r="B59" s="254"/>
      <c r="C59" s="249" t="s">
        <v>135</v>
      </c>
      <c r="D59" s="250"/>
      <c r="E59" s="250"/>
      <c r="F59" s="250"/>
      <c r="G59" s="250"/>
      <c r="H59" s="250"/>
      <c r="I59" s="250"/>
      <c r="J59" s="250"/>
      <c r="K59" s="250"/>
      <c r="L59" s="250"/>
      <c r="M59" s="269" t="n">
        <f>IF(ABS(M122)&lt;$N$68,IF(ABS(M122)&gt;0,0,"-"),ROUND(M122/$N$68,0))</f>
        <v>8600.0</v>
      </c>
      <c r="N59" s="270"/>
      <c r="O59" s="121"/>
    </row>
    <row r="60" spans="2:17" s="47" customFormat="1" ht="14.25" thickBot="1">
      <c r="B60" s="125"/>
      <c r="C60" s="230" t="s">
        <v>136</v>
      </c>
      <c r="D60" s="44"/>
      <c r="E60" s="136"/>
      <c r="F60" s="246"/>
      <c r="G60" s="246"/>
      <c r="H60" s="246"/>
      <c r="I60" s="246"/>
      <c r="J60" s="44"/>
      <c r="K60" s="44"/>
      <c r="L60" s="44"/>
      <c r="M60" s="276" t="n">
        <f>IF(ABS(M123)&lt;$N$68,IF(ABS(M123)&gt;0,0,"-"),ROUND(M123/$N$68,0))</f>
        <v>277506.0</v>
      </c>
      <c r="N60" s="277"/>
      <c r="O60" s="122"/>
    </row>
    <row r="61" spans="2:17" s="47" customFormat="1" ht="3" customHeight="1">
      <c r="C61" s="73"/>
      <c r="D61" s="73"/>
      <c r="E61" s="80"/>
      <c r="F61" s="101"/>
      <c r="G61" s="101"/>
      <c r="H61" s="101"/>
      <c r="I61" s="100"/>
      <c r="J61" s="69"/>
      <c r="K61" s="69"/>
      <c r="L61" s="69"/>
    </row>
    <row r="62" spans="2:17" s="47" customFormat="1" ht="13.5" customHeight="1">
      <c r="C62" s="73"/>
      <c r="D62" s="73"/>
      <c r="E62" s="80"/>
      <c r="F62" s="101"/>
      <c r="G62" s="101"/>
      <c r="H62" s="101"/>
      <c r="I62" s="102"/>
      <c r="J62" s="69"/>
      <c r="K62" s="69"/>
      <c r="L62" s="69"/>
    </row>
    <row r="63" spans="2:17" s="47" customFormat="1" ht="13.5" customHeight="1">
      <c r="C63" s="73"/>
      <c r="D63" s="73"/>
      <c r="E63" s="80"/>
      <c r="F63" s="101"/>
      <c r="G63" s="101"/>
      <c r="H63" s="101"/>
      <c r="I63" s="101"/>
      <c r="J63" s="69"/>
      <c r="K63" s="69"/>
      <c r="L63" s="69"/>
    </row>
    <row r="64" spans="2:17" ht="18" hidden="1" customHeight="1" outlineLevel="2">
      <c r="C64" s="298" t="s">
        <v>165</v>
      </c>
      <c r="D64" s="298"/>
      <c r="E64" s="298"/>
      <c r="F64" s="298"/>
      <c r="G64" s="298"/>
      <c r="H64" s="298"/>
      <c r="I64" s="298"/>
      <c r="J64" s="298"/>
      <c r="K64" s="298"/>
      <c r="L64" s="298"/>
      <c r="M64" s="298"/>
      <c r="N64" s="298"/>
      <c r="O64" s="75"/>
    </row>
    <row r="65" spans="2:15" ht="18" hidden="1" customHeight="1" outlineLevel="2">
      <c r="B65" s="96"/>
      <c r="C65" s="377" t="s">
        <v>151</v>
      </c>
      <c r="D65" s="377"/>
      <c r="E65" s="377"/>
      <c r="F65" s="377"/>
      <c r="G65" s="377"/>
      <c r="H65" s="377"/>
      <c r="I65" s="377"/>
      <c r="J65" s="377"/>
      <c r="K65" s="377"/>
      <c r="L65" s="377"/>
      <c r="M65" s="377"/>
      <c r="N65" s="377"/>
      <c r="O65" s="237"/>
    </row>
    <row r="66" spans="2:15" s="73" customFormat="1" ht="15.95" hidden="1" customHeight="1" outlineLevel="2">
      <c r="C66" s="281" t="n">
        <v>42826.0</v>
      </c>
      <c r="D66" s="281"/>
      <c r="E66" s="281"/>
      <c r="F66" s="281"/>
      <c r="G66" s="281"/>
      <c r="H66" s="281"/>
      <c r="I66" s="281"/>
      <c r="J66" s="281"/>
      <c r="K66" s="281"/>
      <c r="L66" s="281"/>
      <c r="M66" s="281"/>
      <c r="N66" s="281"/>
      <c r="O66" s="97"/>
    </row>
    <row r="67" spans="2:15" s="73" customFormat="1" ht="15.95" hidden="1" customHeight="1" outlineLevel="2">
      <c r="C67" s="281" t="n">
        <v>43190.0</v>
      </c>
      <c r="D67" s="281"/>
      <c r="E67" s="281"/>
      <c r="F67" s="281"/>
      <c r="G67" s="281"/>
      <c r="H67" s="281"/>
      <c r="I67" s="281"/>
      <c r="J67" s="281"/>
      <c r="K67" s="281"/>
      <c r="L67" s="281"/>
      <c r="M67" s="281"/>
      <c r="N67" s="281"/>
      <c r="O67" s="97"/>
    </row>
    <row r="68" spans="2:15" s="73" customFormat="1" ht="17.25" hidden="1" customHeight="1" outlineLevel="2" thickBot="1">
      <c r="C68" s="49" t="s">
        <v>692</v>
      </c>
      <c r="D68" s="49"/>
      <c r="E68" s="49"/>
      <c r="F68" s="49"/>
      <c r="G68" s="49"/>
      <c r="H68" s="49"/>
      <c r="I68" s="49"/>
      <c r="J68" s="49"/>
      <c r="K68" s="49"/>
      <c r="L68" s="49"/>
      <c r="M68" s="49"/>
      <c r="N68" s="98" t="n">
        <v>1000.0</v>
      </c>
      <c r="O68" s="98"/>
    </row>
    <row r="69" spans="2:15" s="73" customFormat="1" ht="12" hidden="1" outlineLevel="2">
      <c r="B69" s="331" t="s">
        <v>0</v>
      </c>
      <c r="C69" s="332"/>
      <c r="D69" s="332"/>
      <c r="E69" s="332"/>
      <c r="F69" s="332"/>
      <c r="G69" s="332"/>
      <c r="H69" s="332"/>
      <c r="I69" s="332"/>
      <c r="J69" s="332"/>
      <c r="K69" s="332"/>
      <c r="L69" s="333"/>
      <c r="M69" s="337" t="s">
        <v>1</v>
      </c>
      <c r="N69" s="332"/>
      <c r="O69" s="360"/>
    </row>
    <row r="70" spans="2:15" s="73" customFormat="1" ht="12.75" hidden="1" outlineLevel="2" thickBot="1">
      <c r="B70" s="334"/>
      <c r="C70" s="335"/>
      <c r="D70" s="335"/>
      <c r="E70" s="335"/>
      <c r="F70" s="335"/>
      <c r="G70" s="335"/>
      <c r="H70" s="335"/>
      <c r="I70" s="335"/>
      <c r="J70" s="335"/>
      <c r="K70" s="335"/>
      <c r="L70" s="336"/>
      <c r="M70" s="338"/>
      <c r="N70" s="335"/>
      <c r="O70" s="376"/>
    </row>
    <row r="71" spans="2:15" s="43" customFormat="1" ht="13.5" hidden="1" outlineLevel="2">
      <c r="B71" s="120"/>
      <c r="C71" s="50" t="s">
        <v>96</v>
      </c>
      <c r="D71" s="181"/>
      <c r="E71" s="181"/>
      <c r="F71" s="175"/>
      <c r="G71" s="175"/>
      <c r="H71" s="49"/>
      <c r="I71" s="175"/>
      <c r="J71" s="49"/>
      <c r="K71" s="49"/>
      <c r="L71" s="64"/>
      <c r="M71" s="285"/>
      <c r="N71" s="286"/>
      <c r="O71" s="66"/>
    </row>
    <row r="72" spans="2:15" ht="13.5" hidden="1" outlineLevel="2">
      <c r="B72" s="91"/>
      <c r="C72" s="50"/>
      <c r="D72" s="181" t="s">
        <v>97</v>
      </c>
      <c r="E72" s="181"/>
      <c r="F72" s="175"/>
      <c r="G72" s="175"/>
      <c r="H72" s="49"/>
      <c r="I72" s="175"/>
      <c r="J72" s="49"/>
      <c r="K72" s="49"/>
      <c r="L72" s="64"/>
      <c r="M72" s="269" t="n">
        <v>4.685882409351E9</v>
      </c>
      <c r="N72" s="270"/>
      <c r="O72" s="121"/>
    </row>
    <row r="73" spans="2:15" s="47" customFormat="1" ht="13.5" hidden="1" outlineLevel="2">
      <c r="B73" s="92"/>
      <c r="C73" s="50"/>
      <c r="D73" s="181"/>
      <c r="E73" s="181" t="s">
        <v>98</v>
      </c>
      <c r="F73" s="175"/>
      <c r="G73" s="175"/>
      <c r="H73" s="175"/>
      <c r="I73" s="175"/>
      <c r="J73" s="49"/>
      <c r="K73" s="49"/>
      <c r="L73" s="64"/>
      <c r="M73" s="269" t="n">
        <v>2.220998952799E9</v>
      </c>
      <c r="N73" s="270"/>
      <c r="O73" s="121"/>
    </row>
    <row r="74" spans="2:15" s="47" customFormat="1" ht="13.5" hidden="1" outlineLevel="2">
      <c r="B74" s="92"/>
      <c r="C74" s="50"/>
      <c r="D74" s="181"/>
      <c r="E74" s="181"/>
      <c r="F74" s="238" t="s">
        <v>99</v>
      </c>
      <c r="G74" s="175"/>
      <c r="H74" s="175"/>
      <c r="I74" s="175"/>
      <c r="J74" s="49"/>
      <c r="K74" s="49"/>
      <c r="L74" s="64"/>
      <c r="M74" s="269" t="n">
        <v>9.70231818186E8</v>
      </c>
      <c r="N74" s="270"/>
      <c r="O74" s="121"/>
    </row>
    <row r="75" spans="2:15" s="47" customFormat="1" ht="13.5" hidden="1" outlineLevel="2">
      <c r="B75" s="92"/>
      <c r="C75" s="50"/>
      <c r="D75" s="181"/>
      <c r="E75" s="181"/>
      <c r="F75" s="238" t="s">
        <v>100</v>
      </c>
      <c r="G75" s="175"/>
      <c r="H75" s="175"/>
      <c r="I75" s="175"/>
      <c r="J75" s="49"/>
      <c r="K75" s="49"/>
      <c r="L75" s="64"/>
      <c r="M75" s="269" t="n">
        <v>1.177309413719E9</v>
      </c>
      <c r="N75" s="270"/>
      <c r="O75" s="121"/>
    </row>
    <row r="76" spans="2:15" s="47" customFormat="1" ht="13.5" hidden="1" outlineLevel="2">
      <c r="B76" s="92"/>
      <c r="C76" s="49"/>
      <c r="D76" s="49"/>
      <c r="E76" s="49"/>
      <c r="F76" s="57" t="s">
        <v>101</v>
      </c>
      <c r="G76" s="49"/>
      <c r="H76" s="49"/>
      <c r="I76" s="49"/>
      <c r="J76" s="49"/>
      <c r="K76" s="49"/>
      <c r="L76" s="64"/>
      <c r="M76" s="269" t="n">
        <v>3.3004494E7</v>
      </c>
      <c r="N76" s="270"/>
      <c r="O76" s="121"/>
    </row>
    <row r="77" spans="2:15" s="47" customFormat="1" ht="13.5" hidden="1" outlineLevel="2">
      <c r="B77" s="92"/>
      <c r="C77" s="51"/>
      <c r="D77" s="51"/>
      <c r="E77" s="49"/>
      <c r="F77" s="51" t="s">
        <v>102</v>
      </c>
      <c r="G77" s="51"/>
      <c r="H77" s="51"/>
      <c r="I77" s="51"/>
      <c r="J77" s="49"/>
      <c r="K77" s="49"/>
      <c r="L77" s="64"/>
      <c r="M77" s="269" t="n">
        <v>4.0453226894E7</v>
      </c>
      <c r="N77" s="270"/>
      <c r="O77" s="121"/>
    </row>
    <row r="78" spans="2:15" s="47" customFormat="1" ht="13.5" hidden="1" outlineLevel="2">
      <c r="B78" s="92"/>
      <c r="C78" s="49"/>
      <c r="D78" s="51"/>
      <c r="E78" s="57" t="s">
        <v>103</v>
      </c>
      <c r="F78" s="51"/>
      <c r="G78" s="51"/>
      <c r="H78" s="51"/>
      <c r="I78" s="51"/>
      <c r="J78" s="49"/>
      <c r="K78" s="49"/>
      <c r="L78" s="64"/>
      <c r="M78" s="269" t="n">
        <v>2.464883456552E9</v>
      </c>
      <c r="N78" s="270"/>
      <c r="O78" s="121"/>
    </row>
    <row r="79" spans="2:15" s="47" customFormat="1" ht="13.5" hidden="1" outlineLevel="2">
      <c r="B79" s="92"/>
      <c r="C79" s="49"/>
      <c r="D79" s="51"/>
      <c r="E79" s="51"/>
      <c r="F79" s="57" t="s">
        <v>104</v>
      </c>
      <c r="G79" s="51"/>
      <c r="H79" s="51"/>
      <c r="I79" s="51"/>
      <c r="J79" s="49"/>
      <c r="K79" s="49"/>
      <c r="L79" s="64"/>
      <c r="M79" s="269" t="n">
        <v>1.352098307527E9</v>
      </c>
      <c r="N79" s="270"/>
      <c r="O79" s="121"/>
    </row>
    <row r="80" spans="2:15" s="47" customFormat="1" ht="13.5" hidden="1" outlineLevel="2">
      <c r="B80" s="92"/>
      <c r="C80" s="49"/>
      <c r="D80" s="51"/>
      <c r="E80" s="51"/>
      <c r="F80" s="57" t="s">
        <v>105</v>
      </c>
      <c r="G80" s="51"/>
      <c r="H80" s="51"/>
      <c r="I80" s="51"/>
      <c r="J80" s="49"/>
      <c r="K80" s="49"/>
      <c r="L80" s="64"/>
      <c r="M80" s="269" t="n">
        <v>8.794483485E8</v>
      </c>
      <c r="N80" s="270"/>
      <c r="O80" s="121"/>
    </row>
    <row r="81" spans="2:24" s="47" customFormat="1" ht="13.5" hidden="1" outlineLevel="2">
      <c r="B81" s="92"/>
      <c r="C81" s="49"/>
      <c r="D81" s="51"/>
      <c r="E81" s="51"/>
      <c r="F81" s="57" t="s">
        <v>437</v>
      </c>
      <c r="G81" s="51"/>
      <c r="H81" s="51"/>
      <c r="I81" s="51"/>
      <c r="J81" s="49"/>
      <c r="K81" s="49"/>
      <c r="L81" s="64"/>
      <c r="M81" s="269" t="n">
        <v>1.52256757E8</v>
      </c>
      <c r="N81" s="270"/>
      <c r="O81" s="121"/>
    </row>
    <row r="82" spans="2:24" s="47" customFormat="1" ht="13.5" hidden="1" outlineLevel="2">
      <c r="B82" s="92"/>
      <c r="C82" s="49"/>
      <c r="D82" s="49"/>
      <c r="E82" s="50"/>
      <c r="F82" s="51" t="s">
        <v>102</v>
      </c>
      <c r="G82" s="49"/>
      <c r="H82" s="51"/>
      <c r="I82" s="51"/>
      <c r="J82" s="49"/>
      <c r="K82" s="49"/>
      <c r="L82" s="64"/>
      <c r="M82" s="269" t="n">
        <v>8.1080043525E7</v>
      </c>
      <c r="N82" s="270"/>
      <c r="O82" s="121"/>
    </row>
    <row r="83" spans="2:24" s="47" customFormat="1" ht="13.5" hidden="1" outlineLevel="2">
      <c r="B83" s="92"/>
      <c r="C83" s="49"/>
      <c r="D83" s="49" t="s">
        <v>106</v>
      </c>
      <c r="E83" s="50"/>
      <c r="F83" s="51"/>
      <c r="G83" s="51"/>
      <c r="H83" s="51"/>
      <c r="I83" s="51"/>
      <c r="J83" s="49"/>
      <c r="K83" s="49"/>
      <c r="L83" s="64"/>
      <c r="M83" s="269" t="n">
        <v>4.965284704555E9</v>
      </c>
      <c r="N83" s="270"/>
      <c r="O83" s="121"/>
    </row>
    <row r="84" spans="2:24" s="47" customFormat="1" ht="13.5" hidden="1" outlineLevel="2">
      <c r="B84" s="92"/>
      <c r="C84" s="49"/>
      <c r="D84" s="49"/>
      <c r="E84" s="56" t="s">
        <v>107</v>
      </c>
      <c r="F84" s="51"/>
      <c r="G84" s="51"/>
      <c r="H84" s="51"/>
      <c r="I84" s="51"/>
      <c r="J84" s="49"/>
      <c r="K84" s="49"/>
      <c r="L84" s="64"/>
      <c r="M84" s="269" t="n">
        <v>3.331846532576E9</v>
      </c>
      <c r="N84" s="270"/>
      <c r="O84" s="121"/>
    </row>
    <row r="85" spans="2:24" s="47" customFormat="1" ht="13.5" hidden="1" outlineLevel="2">
      <c r="B85" s="92"/>
      <c r="C85" s="49"/>
      <c r="D85" s="49"/>
      <c r="E85" s="56" t="s">
        <v>108</v>
      </c>
      <c r="F85" s="51"/>
      <c r="G85" s="51"/>
      <c r="H85" s="51"/>
      <c r="I85" s="51"/>
      <c r="J85" s="49"/>
      <c r="K85" s="49"/>
      <c r="L85" s="64"/>
      <c r="M85" s="269" t="n">
        <v>1.27266553378E9</v>
      </c>
      <c r="N85" s="270"/>
      <c r="O85" s="121"/>
    </row>
    <row r="86" spans="2:24" s="47" customFormat="1" ht="13.5" hidden="1" outlineLevel="2">
      <c r="B86" s="92"/>
      <c r="C86" s="49"/>
      <c r="D86" s="49"/>
      <c r="E86" s="56" t="s">
        <v>109</v>
      </c>
      <c r="F86" s="51"/>
      <c r="G86" s="51"/>
      <c r="H86" s="51"/>
      <c r="I86" s="51"/>
      <c r="J86" s="49"/>
      <c r="K86" s="49"/>
      <c r="L86" s="64"/>
      <c r="M86" s="269" t="n">
        <v>2.082783571E8</v>
      </c>
      <c r="N86" s="270"/>
      <c r="O86" s="121"/>
    </row>
    <row r="87" spans="2:24" s="47" customFormat="1" ht="13.5" hidden="1" outlineLevel="2">
      <c r="B87" s="92"/>
      <c r="C87" s="49"/>
      <c r="D87" s="49"/>
      <c r="E87" s="50" t="s">
        <v>110</v>
      </c>
      <c r="F87" s="51"/>
      <c r="G87" s="51"/>
      <c r="H87" s="51"/>
      <c r="I87" s="50"/>
      <c r="J87" s="49"/>
      <c r="K87" s="49"/>
      <c r="L87" s="64"/>
      <c r="M87" s="269" t="n">
        <v>1.52494281099E8</v>
      </c>
      <c r="N87" s="270"/>
      <c r="O87" s="121"/>
    </row>
    <row r="88" spans="2:24" s="47" customFormat="1" ht="13.5" hidden="1" outlineLevel="2">
      <c r="B88" s="92"/>
      <c r="C88" s="49"/>
      <c r="D88" s="49" t="s">
        <v>111</v>
      </c>
      <c r="E88" s="50"/>
      <c r="F88" s="51"/>
      <c r="G88" s="51"/>
      <c r="H88" s="51"/>
      <c r="I88" s="50"/>
      <c r="J88" s="49"/>
      <c r="K88" s="49"/>
      <c r="L88" s="64"/>
      <c r="M88" s="269" t="n">
        <v>8.890332E7</v>
      </c>
      <c r="N88" s="270"/>
      <c r="O88" s="121"/>
    </row>
    <row r="89" spans="2:24" s="47" customFormat="1" ht="13.5" hidden="1" outlineLevel="2">
      <c r="B89" s="92"/>
      <c r="C89" s="49"/>
      <c r="D89" s="49"/>
      <c r="E89" s="56" t="s">
        <v>112</v>
      </c>
      <c r="F89" s="51"/>
      <c r="G89" s="51"/>
      <c r="H89" s="51"/>
      <c r="I89" s="51"/>
      <c r="J89" s="49"/>
      <c r="K89" s="49"/>
      <c r="L89" s="64"/>
      <c r="M89" s="269" t="n">
        <v>8.890332E7</v>
      </c>
      <c r="N89" s="270"/>
      <c r="O89" s="121"/>
    </row>
    <row r="90" spans="2:24" s="47" customFormat="1" ht="13.5" hidden="1" outlineLevel="2">
      <c r="B90" s="92"/>
      <c r="C90" s="49"/>
      <c r="D90" s="49"/>
      <c r="E90" s="50" t="s">
        <v>102</v>
      </c>
      <c r="F90" s="51"/>
      <c r="G90" s="51"/>
      <c r="H90" s="51"/>
      <c r="I90" s="51"/>
      <c r="J90" s="49"/>
      <c r="K90" s="49"/>
      <c r="L90" s="64"/>
      <c r="M90" s="269" t="n">
        <v>0.0</v>
      </c>
      <c r="N90" s="270"/>
      <c r="O90" s="121"/>
    </row>
    <row r="91" spans="2:24" s="47" customFormat="1" ht="13.5" hidden="1" outlineLevel="2">
      <c r="B91" s="92"/>
      <c r="C91" s="49"/>
      <c r="D91" s="49" t="s">
        <v>113</v>
      </c>
      <c r="E91" s="50"/>
      <c r="F91" s="51"/>
      <c r="G91" s="51"/>
      <c r="H91" s="51"/>
      <c r="I91" s="51"/>
      <c r="J91" s="49"/>
      <c r="K91" s="49"/>
      <c r="L91" s="64"/>
      <c r="M91" s="269" t="n">
        <v>0.0</v>
      </c>
      <c r="N91" s="270"/>
      <c r="O91" s="128"/>
    </row>
    <row r="92" spans="2:24" s="47" customFormat="1" ht="13.5" hidden="1" outlineLevel="2">
      <c r="B92" s="158"/>
      <c r="C92" s="135" t="s">
        <v>114</v>
      </c>
      <c r="D92" s="135"/>
      <c r="E92" s="134"/>
      <c r="F92" s="239"/>
      <c r="G92" s="239"/>
      <c r="H92" s="239"/>
      <c r="I92" s="239"/>
      <c r="J92" s="135"/>
      <c r="K92" s="135"/>
      <c r="L92" s="224"/>
      <c r="M92" s="302" t="n">
        <v>1.90498975204E8</v>
      </c>
      <c r="N92" s="303"/>
      <c r="O92" s="129"/>
    </row>
    <row r="93" spans="2:24" s="47" customFormat="1" ht="13.5" hidden="1" outlineLevel="2">
      <c r="B93" s="158"/>
      <c r="C93" s="49" t="s">
        <v>115</v>
      </c>
      <c r="D93" s="49"/>
      <c r="E93" s="50"/>
      <c r="F93" s="51"/>
      <c r="G93" s="51"/>
      <c r="H93" s="51"/>
      <c r="I93" s="50"/>
      <c r="J93" s="49"/>
      <c r="K93" s="49"/>
      <c r="L93" s="64"/>
      <c r="M93" s="269"/>
      <c r="N93" s="270"/>
      <c r="O93" s="121"/>
      <c r="X93" s="65"/>
    </row>
    <row r="94" spans="2:24" s="47" customFormat="1" ht="13.5" hidden="1" outlineLevel="2">
      <c r="B94" s="92"/>
      <c r="C94" s="49"/>
      <c r="D94" s="49" t="s">
        <v>116</v>
      </c>
      <c r="E94" s="50"/>
      <c r="F94" s="51"/>
      <c r="G94" s="51"/>
      <c r="H94" s="51"/>
      <c r="I94" s="51"/>
      <c r="J94" s="49"/>
      <c r="K94" s="49"/>
      <c r="L94" s="64"/>
      <c r="M94" s="269" t="n">
        <v>8.81326903914E8</v>
      </c>
      <c r="N94" s="270"/>
      <c r="O94" s="121"/>
    </row>
    <row r="95" spans="2:24" s="47" customFormat="1" ht="13.5" hidden="1" outlineLevel="2">
      <c r="B95" s="92"/>
      <c r="C95" s="49"/>
      <c r="D95" s="49"/>
      <c r="E95" s="56" t="s">
        <v>117</v>
      </c>
      <c r="F95" s="51"/>
      <c r="G95" s="51"/>
      <c r="H95" s="51"/>
      <c r="I95" s="51"/>
      <c r="J95" s="49"/>
      <c r="K95" s="49"/>
      <c r="L95" s="64"/>
      <c r="M95" s="269" t="n">
        <v>6.948829677E8</v>
      </c>
      <c r="N95" s="270"/>
      <c r="O95" s="121"/>
    </row>
    <row r="96" spans="2:24" s="47" customFormat="1" ht="13.5" hidden="1" outlineLevel="2">
      <c r="B96" s="92"/>
      <c r="C96" s="49"/>
      <c r="D96" s="49"/>
      <c r="E96" s="56" t="s">
        <v>118</v>
      </c>
      <c r="F96" s="51"/>
      <c r="G96" s="51"/>
      <c r="H96" s="51"/>
      <c r="I96" s="51"/>
      <c r="J96" s="49"/>
      <c r="K96" s="49"/>
      <c r="L96" s="64"/>
      <c r="M96" s="269" t="n">
        <v>1.52943936214E8</v>
      </c>
      <c r="N96" s="270"/>
      <c r="O96" s="121"/>
    </row>
    <row r="97" spans="2:15" s="47" customFormat="1" ht="13.5" hidden="1" outlineLevel="2">
      <c r="B97" s="92"/>
      <c r="C97" s="49"/>
      <c r="D97" s="49"/>
      <c r="E97" s="56" t="s">
        <v>119</v>
      </c>
      <c r="F97" s="51"/>
      <c r="G97" s="51"/>
      <c r="H97" s="51"/>
      <c r="I97" s="51"/>
      <c r="J97" s="49"/>
      <c r="K97" s="49"/>
      <c r="L97" s="64"/>
      <c r="M97" s="269" t="n">
        <v>0.0</v>
      </c>
      <c r="N97" s="270"/>
      <c r="O97" s="121"/>
    </row>
    <row r="98" spans="2:15" s="47" customFormat="1" ht="13.5" hidden="1" outlineLevel="2">
      <c r="B98" s="92"/>
      <c r="C98" s="49"/>
      <c r="D98" s="49"/>
      <c r="E98" s="56" t="s">
        <v>120</v>
      </c>
      <c r="F98" s="51"/>
      <c r="G98" s="51"/>
      <c r="H98" s="51"/>
      <c r="I98" s="51"/>
      <c r="J98" s="49"/>
      <c r="K98" s="49"/>
      <c r="L98" s="64"/>
      <c r="M98" s="269" t="n">
        <v>3.35E7</v>
      </c>
      <c r="N98" s="270"/>
      <c r="O98" s="121"/>
    </row>
    <row r="99" spans="2:15" s="47" customFormat="1" ht="13.5" hidden="1" outlineLevel="2">
      <c r="B99" s="92"/>
      <c r="C99" s="49"/>
      <c r="D99" s="49"/>
      <c r="E99" s="50" t="s">
        <v>102</v>
      </c>
      <c r="F99" s="51"/>
      <c r="G99" s="51"/>
      <c r="H99" s="51"/>
      <c r="I99" s="51"/>
      <c r="J99" s="49"/>
      <c r="K99" s="49"/>
      <c r="L99" s="64"/>
      <c r="M99" s="269" t="n">
        <v>0.0</v>
      </c>
      <c r="N99" s="270"/>
      <c r="O99" s="121"/>
    </row>
    <row r="100" spans="2:15" s="47" customFormat="1" ht="13.5" hidden="1" outlineLevel="2">
      <c r="B100" s="92"/>
      <c r="C100" s="49"/>
      <c r="D100" s="49" t="s">
        <v>121</v>
      </c>
      <c r="E100" s="50"/>
      <c r="F100" s="51"/>
      <c r="G100" s="51"/>
      <c r="H100" s="51"/>
      <c r="I100" s="50"/>
      <c r="J100" s="49"/>
      <c r="K100" s="49"/>
      <c r="L100" s="64"/>
      <c r="M100" s="269" t="n">
        <v>5.852369536E8</v>
      </c>
      <c r="N100" s="270"/>
      <c r="O100" s="121"/>
    </row>
    <row r="101" spans="2:15" s="47" customFormat="1" ht="13.5" hidden="1" outlineLevel="2">
      <c r="B101" s="92"/>
      <c r="C101" s="49"/>
      <c r="D101" s="49"/>
      <c r="E101" s="56" t="s">
        <v>108</v>
      </c>
      <c r="F101" s="51"/>
      <c r="G101" s="51"/>
      <c r="H101" s="51"/>
      <c r="I101" s="50"/>
      <c r="J101" s="49"/>
      <c r="K101" s="49"/>
      <c r="L101" s="64"/>
      <c r="M101" s="269" t="n">
        <v>1.72026379E8</v>
      </c>
      <c r="N101" s="270"/>
      <c r="O101" s="121"/>
    </row>
    <row r="102" spans="2:15" s="47" customFormat="1" ht="13.5" hidden="1" outlineLevel="2">
      <c r="B102" s="92"/>
      <c r="C102" s="49"/>
      <c r="D102" s="49"/>
      <c r="E102" s="56" t="s">
        <v>122</v>
      </c>
      <c r="F102" s="51"/>
      <c r="G102" s="51"/>
      <c r="H102" s="51"/>
      <c r="I102" s="50"/>
      <c r="J102" s="49"/>
      <c r="K102" s="49"/>
      <c r="L102" s="64"/>
      <c r="M102" s="269" t="n">
        <v>1.269013236E8</v>
      </c>
      <c r="N102" s="270"/>
      <c r="O102" s="121"/>
    </row>
    <row r="103" spans="2:15" s="47" customFormat="1" ht="13.5" hidden="1" outlineLevel="2">
      <c r="B103" s="92"/>
      <c r="C103" s="49"/>
      <c r="D103" s="49"/>
      <c r="E103" s="56" t="s">
        <v>123</v>
      </c>
      <c r="F103" s="51"/>
      <c r="G103" s="49"/>
      <c r="H103" s="51"/>
      <c r="I103" s="51"/>
      <c r="J103" s="49"/>
      <c r="K103" s="49"/>
      <c r="L103" s="64"/>
      <c r="M103" s="269" t="n">
        <v>3.35E7</v>
      </c>
      <c r="N103" s="270"/>
      <c r="O103" s="121"/>
    </row>
    <row r="104" spans="2:15" s="47" customFormat="1" ht="13.5" hidden="1" outlineLevel="2">
      <c r="B104" s="92"/>
      <c r="C104" s="49"/>
      <c r="D104" s="49"/>
      <c r="E104" s="56" t="s">
        <v>124</v>
      </c>
      <c r="F104" s="51"/>
      <c r="G104" s="49"/>
      <c r="H104" s="51"/>
      <c r="I104" s="51"/>
      <c r="J104" s="49"/>
      <c r="K104" s="49"/>
      <c r="L104" s="64"/>
      <c r="M104" s="269" t="n">
        <v>1949720.0</v>
      </c>
      <c r="N104" s="270"/>
      <c r="O104" s="121"/>
    </row>
    <row r="105" spans="2:15" s="47" customFormat="1" ht="13.5" hidden="1" outlineLevel="2">
      <c r="B105" s="92"/>
      <c r="C105" s="49"/>
      <c r="D105" s="49"/>
      <c r="E105" s="50" t="s">
        <v>110</v>
      </c>
      <c r="F105" s="51"/>
      <c r="G105" s="51"/>
      <c r="H105" s="51"/>
      <c r="I105" s="51"/>
      <c r="J105" s="49"/>
      <c r="K105" s="49"/>
      <c r="L105" s="64"/>
      <c r="M105" s="269" t="n">
        <v>2.50859531E8</v>
      </c>
      <c r="N105" s="270"/>
      <c r="O105" s="128"/>
    </row>
    <row r="106" spans="2:15" s="47" customFormat="1" ht="13.5" hidden="1" outlineLevel="2">
      <c r="B106" s="158"/>
      <c r="C106" s="135" t="s">
        <v>125</v>
      </c>
      <c r="D106" s="135"/>
      <c r="E106" s="134"/>
      <c r="F106" s="239"/>
      <c r="G106" s="239"/>
      <c r="H106" s="239"/>
      <c r="I106" s="239"/>
      <c r="J106" s="135"/>
      <c r="K106" s="135"/>
      <c r="L106" s="224"/>
      <c r="M106" s="302" t="n">
        <v>-2.96089950314E8</v>
      </c>
      <c r="N106" s="303"/>
      <c r="O106" s="121"/>
    </row>
    <row r="107" spans="2:15" s="47" customFormat="1" ht="13.5" hidden="1" outlineLevel="2">
      <c r="B107" s="158"/>
      <c r="C107" s="49" t="s">
        <v>126</v>
      </c>
      <c r="D107" s="49"/>
      <c r="E107" s="50"/>
      <c r="F107" s="51"/>
      <c r="G107" s="51"/>
      <c r="H107" s="51"/>
      <c r="I107" s="51"/>
      <c r="J107" s="49"/>
      <c r="K107" s="49"/>
      <c r="L107" s="64"/>
      <c r="M107" s="269"/>
      <c r="N107" s="270"/>
      <c r="O107" s="131"/>
    </row>
    <row r="108" spans="2:15" s="47" customFormat="1" ht="13.5" hidden="1" outlineLevel="2">
      <c r="B108" s="92"/>
      <c r="C108" s="49"/>
      <c r="D108" s="49" t="s">
        <v>127</v>
      </c>
      <c r="E108" s="50"/>
      <c r="F108" s="51"/>
      <c r="G108" s="51"/>
      <c r="H108" s="51"/>
      <c r="I108" s="51"/>
      <c r="J108" s="49"/>
      <c r="K108" s="49"/>
      <c r="L108" s="64"/>
      <c r="M108" s="358" t="n">
        <v>4.78172919E8</v>
      </c>
      <c r="N108" s="359"/>
      <c r="O108" s="207"/>
    </row>
    <row r="109" spans="2:15" s="47" customFormat="1" ht="13.5" hidden="1" outlineLevel="2">
      <c r="B109" s="92"/>
      <c r="C109" s="49"/>
      <c r="D109" s="49"/>
      <c r="E109" s="56" t="s">
        <v>153</v>
      </c>
      <c r="F109" s="51"/>
      <c r="G109" s="51"/>
      <c r="H109" s="51"/>
      <c r="I109" s="51"/>
      <c r="J109" s="49"/>
      <c r="K109" s="49"/>
      <c r="L109" s="64"/>
      <c r="M109" s="358" t="n">
        <v>4.78172919E8</v>
      </c>
      <c r="N109" s="359"/>
      <c r="O109" s="207"/>
    </row>
    <row r="110" spans="2:15" s="47" customFormat="1" ht="13.5" hidden="1" outlineLevel="2">
      <c r="B110" s="92"/>
      <c r="C110" s="49"/>
      <c r="D110" s="49"/>
      <c r="E110" s="50" t="s">
        <v>102</v>
      </c>
      <c r="F110" s="51"/>
      <c r="G110" s="51"/>
      <c r="H110" s="51"/>
      <c r="I110" s="51"/>
      <c r="J110" s="49"/>
      <c r="K110" s="49"/>
      <c r="L110" s="64"/>
      <c r="M110" s="358" t="n">
        <v>0.0</v>
      </c>
      <c r="N110" s="359"/>
      <c r="O110" s="207"/>
    </row>
    <row r="111" spans="2:15" s="47" customFormat="1" ht="13.5" hidden="1" outlineLevel="2">
      <c r="B111" s="92"/>
      <c r="C111" s="49"/>
      <c r="D111" s="49" t="s">
        <v>128</v>
      </c>
      <c r="E111" s="50"/>
      <c r="F111" s="51"/>
      <c r="G111" s="51"/>
      <c r="H111" s="51"/>
      <c r="I111" s="51"/>
      <c r="J111" s="49"/>
      <c r="K111" s="49"/>
      <c r="L111" s="64"/>
      <c r="M111" s="358" t="n">
        <v>5.84451034E8</v>
      </c>
      <c r="N111" s="359"/>
      <c r="O111" s="207"/>
    </row>
    <row r="112" spans="2:15" s="47" customFormat="1" ht="13.5" hidden="1" outlineLevel="2">
      <c r="B112" s="92"/>
      <c r="C112" s="49"/>
      <c r="D112" s="49"/>
      <c r="E112" s="56" t="s">
        <v>154</v>
      </c>
      <c r="F112" s="51"/>
      <c r="G112" s="51"/>
      <c r="H112" s="51"/>
      <c r="I112" s="175"/>
      <c r="J112" s="49"/>
      <c r="K112" s="49"/>
      <c r="L112" s="64"/>
      <c r="M112" s="358" t="n">
        <v>5.679752E8</v>
      </c>
      <c r="N112" s="359"/>
      <c r="O112" s="207"/>
    </row>
    <row r="113" spans="2:15" s="47" customFormat="1" ht="13.5" hidden="1" outlineLevel="2">
      <c r="B113" s="92"/>
      <c r="C113" s="49"/>
      <c r="D113" s="49"/>
      <c r="E113" s="50" t="s">
        <v>110</v>
      </c>
      <c r="F113" s="51"/>
      <c r="G113" s="51"/>
      <c r="H113" s="51"/>
      <c r="I113" s="240"/>
      <c r="J113" s="49"/>
      <c r="K113" s="49"/>
      <c r="L113" s="64"/>
      <c r="M113" s="358" t="n">
        <v>1.6475834E7</v>
      </c>
      <c r="N113" s="359"/>
      <c r="O113" s="207"/>
    </row>
    <row r="114" spans="2:15" s="47" customFormat="1" ht="13.5" hidden="1" outlineLevel="2">
      <c r="B114" s="158"/>
      <c r="C114" s="135" t="s">
        <v>129</v>
      </c>
      <c r="D114" s="135"/>
      <c r="E114" s="134"/>
      <c r="F114" s="239"/>
      <c r="G114" s="239"/>
      <c r="H114" s="239"/>
      <c r="I114" s="241"/>
      <c r="J114" s="135"/>
      <c r="K114" s="135"/>
      <c r="L114" s="224"/>
      <c r="M114" s="386" t="n">
        <v>1.06278115E8</v>
      </c>
      <c r="N114" s="387"/>
      <c r="O114" s="256"/>
    </row>
    <row r="115" spans="2:15" s="47" customFormat="1" ht="13.5" hidden="1" outlineLevel="2">
      <c r="B115" s="158"/>
      <c r="C115" s="382" t="s">
        <v>130</v>
      </c>
      <c r="D115" s="382"/>
      <c r="E115" s="382"/>
      <c r="F115" s="382"/>
      <c r="G115" s="382"/>
      <c r="H115" s="382"/>
      <c r="I115" s="382"/>
      <c r="J115" s="382"/>
      <c r="K115" s="382"/>
      <c r="L115" s="383"/>
      <c r="M115" s="394" t="n">
        <v>687139.89</v>
      </c>
      <c r="N115" s="395"/>
      <c r="O115" s="256"/>
    </row>
    <row r="116" spans="2:15" s="47" customFormat="1" ht="13.5" hidden="1" outlineLevel="2">
      <c r="B116" s="158"/>
      <c r="C116" s="378" t="s">
        <v>131</v>
      </c>
      <c r="D116" s="378"/>
      <c r="E116" s="378"/>
      <c r="F116" s="378"/>
      <c r="G116" s="378"/>
      <c r="H116" s="378"/>
      <c r="I116" s="378"/>
      <c r="J116" s="378"/>
      <c r="K116" s="378"/>
      <c r="L116" s="379"/>
      <c r="M116" s="358" t="n">
        <v>2.68218467681E8</v>
      </c>
      <c r="N116" s="359"/>
      <c r="O116" s="207"/>
    </row>
    <row r="117" spans="2:15" s="47" customFormat="1" ht="14.25" hidden="1" outlineLevel="2" thickBot="1">
      <c r="B117" s="254"/>
      <c r="C117" s="242" t="s">
        <v>365</v>
      </c>
      <c r="D117" s="242"/>
      <c r="E117" s="242"/>
      <c r="F117" s="242"/>
      <c r="G117" s="242"/>
      <c r="H117" s="242"/>
      <c r="I117" s="242"/>
      <c r="J117" s="242"/>
      <c r="K117" s="242"/>
      <c r="L117" s="243"/>
      <c r="M117" s="390" t="n">
        <v>0.0</v>
      </c>
      <c r="N117" s="391"/>
      <c r="O117" s="257"/>
    </row>
    <row r="118" spans="2:15" s="47" customFormat="1" ht="14.25" hidden="1" outlineLevel="2" thickBot="1">
      <c r="B118" s="125"/>
      <c r="C118" s="380" t="s">
        <v>132</v>
      </c>
      <c r="D118" s="380"/>
      <c r="E118" s="380"/>
      <c r="F118" s="380"/>
      <c r="G118" s="380"/>
      <c r="H118" s="380"/>
      <c r="I118" s="380"/>
      <c r="J118" s="380"/>
      <c r="K118" s="380"/>
      <c r="L118" s="381"/>
      <c r="M118" s="388" t="n">
        <v>2.68905607571E8</v>
      </c>
      <c r="N118" s="389"/>
      <c r="O118" s="251"/>
    </row>
    <row r="119" spans="2:15" s="47" customFormat="1" ht="14.25" hidden="1" outlineLevel="2" thickBot="1">
      <c r="C119" s="240"/>
      <c r="D119" s="240"/>
      <c r="E119" s="240"/>
      <c r="F119" s="240"/>
      <c r="G119" s="240"/>
      <c r="H119" s="240"/>
      <c r="I119" s="240"/>
      <c r="J119" s="240"/>
      <c r="K119" s="240"/>
      <c r="L119" s="240"/>
      <c r="M119" s="117"/>
      <c r="N119" s="117"/>
      <c r="O119" s="117"/>
    </row>
    <row r="120" spans="2:15" s="47" customFormat="1" ht="13.5" hidden="1" outlineLevel="2">
      <c r="B120" s="252"/>
      <c r="C120" s="247" t="s">
        <v>133</v>
      </c>
      <c r="D120" s="244"/>
      <c r="E120" s="244"/>
      <c r="F120" s="244"/>
      <c r="G120" s="244"/>
      <c r="H120" s="244"/>
      <c r="I120" s="244"/>
      <c r="J120" s="244"/>
      <c r="K120" s="244"/>
      <c r="L120" s="244"/>
      <c r="M120" s="384" t="n">
        <v>8698243.0</v>
      </c>
      <c r="N120" s="385"/>
      <c r="O120" s="253"/>
    </row>
    <row r="121" spans="2:15" s="47" customFormat="1" ht="13.5" hidden="1" outlineLevel="2">
      <c r="B121" s="158"/>
      <c r="C121" s="248" t="s">
        <v>134</v>
      </c>
      <c r="D121" s="245"/>
      <c r="E121" s="245"/>
      <c r="F121" s="245"/>
      <c r="G121" s="245"/>
      <c r="H121" s="245"/>
      <c r="I121" s="245"/>
      <c r="J121" s="245"/>
      <c r="K121" s="245"/>
      <c r="L121" s="245"/>
      <c r="M121" s="386" t="n">
        <v>-98226.814</v>
      </c>
      <c r="N121" s="387"/>
      <c r="O121" s="256"/>
    </row>
    <row r="122" spans="2:15" s="47" customFormat="1" ht="14.25" hidden="1" outlineLevel="2" thickBot="1">
      <c r="B122" s="254"/>
      <c r="C122" s="249" t="s">
        <v>135</v>
      </c>
      <c r="D122" s="250"/>
      <c r="E122" s="250"/>
      <c r="F122" s="250"/>
      <c r="G122" s="250"/>
      <c r="H122" s="250"/>
      <c r="I122" s="250"/>
      <c r="J122" s="250"/>
      <c r="K122" s="250"/>
      <c r="L122" s="250"/>
      <c r="M122" s="390" t="n">
        <v>8600016.186</v>
      </c>
      <c r="N122" s="391"/>
      <c r="O122" s="207"/>
    </row>
    <row r="123" spans="2:15" s="47" customFormat="1" ht="14.25" hidden="1" outlineLevel="2" thickBot="1">
      <c r="B123" s="125"/>
      <c r="C123" s="230" t="s">
        <v>136</v>
      </c>
      <c r="D123" s="44"/>
      <c r="E123" s="136"/>
      <c r="F123" s="246"/>
      <c r="G123" s="246"/>
      <c r="H123" s="246"/>
      <c r="I123" s="246"/>
      <c r="J123" s="44"/>
      <c r="K123" s="44"/>
      <c r="L123" s="44"/>
      <c r="M123" s="388" t="n">
        <v>2.77505623757E8</v>
      </c>
      <c r="N123" s="389"/>
      <c r="O123" s="251"/>
    </row>
    <row r="124" spans="2:15" s="47" customFormat="1" ht="12.75" collapsed="1">
      <c r="C124" s="73"/>
      <c r="D124" s="73"/>
      <c r="E124" s="80"/>
      <c r="F124" s="101"/>
      <c r="G124" s="101"/>
      <c r="H124" s="101"/>
      <c r="I124" s="100"/>
      <c r="J124" s="69"/>
      <c r="K124" s="69"/>
      <c r="L124" s="69"/>
    </row>
  </sheetData>
  <mergeCells count="120">
    <mergeCell ref="C115:L115"/>
    <mergeCell ref="C116:L116"/>
    <mergeCell ref="C118:L118"/>
    <mergeCell ref="M109:N109"/>
    <mergeCell ref="M110:N110"/>
    <mergeCell ref="M111:N111"/>
    <mergeCell ref="M112:N112"/>
    <mergeCell ref="M113:N113"/>
    <mergeCell ref="M115:N115"/>
    <mergeCell ref="M117:N117"/>
    <mergeCell ref="M107:N107"/>
    <mergeCell ref="M106:N106"/>
    <mergeCell ref="M108:N108"/>
    <mergeCell ref="M81:N81"/>
    <mergeCell ref="C1:N1"/>
    <mergeCell ref="M19:N19"/>
    <mergeCell ref="M8:N8"/>
    <mergeCell ref="M33:N33"/>
    <mergeCell ref="M34:N34"/>
    <mergeCell ref="M35:N35"/>
    <mergeCell ref="M21:N21"/>
    <mergeCell ref="M22:N22"/>
    <mergeCell ref="M29:N29"/>
    <mergeCell ref="M28:N28"/>
    <mergeCell ref="M26:N26"/>
    <mergeCell ref="M27:N27"/>
    <mergeCell ref="M31:N31"/>
    <mergeCell ref="M18:N18"/>
    <mergeCell ref="M73:N73"/>
    <mergeCell ref="M74:N74"/>
    <mergeCell ref="M75:N75"/>
    <mergeCell ref="B6:L7"/>
    <mergeCell ref="M6:O7"/>
    <mergeCell ref="B69:L70"/>
    <mergeCell ref="M123:N123"/>
    <mergeCell ref="M51:N51"/>
    <mergeCell ref="M43:N43"/>
    <mergeCell ref="M57:N57"/>
    <mergeCell ref="M58:N58"/>
    <mergeCell ref="M59:N59"/>
    <mergeCell ref="M36:N36"/>
    <mergeCell ref="M37:N37"/>
    <mergeCell ref="M9:N9"/>
    <mergeCell ref="M10:N10"/>
    <mergeCell ref="M11:N11"/>
    <mergeCell ref="M12:N12"/>
    <mergeCell ref="M13:N13"/>
    <mergeCell ref="M14:N14"/>
    <mergeCell ref="M32:N32"/>
    <mergeCell ref="M20:N20"/>
    <mergeCell ref="M38:N38"/>
    <mergeCell ref="M39:N39"/>
    <mergeCell ref="M40:N40"/>
    <mergeCell ref="M41:N41"/>
    <mergeCell ref="M52:N52"/>
    <mergeCell ref="M54:N54"/>
    <mergeCell ref="M49:N49"/>
    <mergeCell ref="M50:N50"/>
    <mergeCell ref="M121:N121"/>
    <mergeCell ref="M122:N122"/>
    <mergeCell ref="M91:N91"/>
    <mergeCell ref="M84:N84"/>
    <mergeCell ref="M85:N85"/>
    <mergeCell ref="M86:N86"/>
    <mergeCell ref="M30:N30"/>
    <mergeCell ref="M23:N23"/>
    <mergeCell ref="M24:N24"/>
    <mergeCell ref="M25:N25"/>
    <mergeCell ref="M42:N42"/>
    <mergeCell ref="M44:N44"/>
    <mergeCell ref="M53:N53"/>
    <mergeCell ref="M55:N55"/>
    <mergeCell ref="M46:N46"/>
    <mergeCell ref="M47:N47"/>
    <mergeCell ref="M48:N48"/>
    <mergeCell ref="M76:N76"/>
    <mergeCell ref="M77:N77"/>
    <mergeCell ref="M78:N78"/>
    <mergeCell ref="M79:N79"/>
    <mergeCell ref="M80:N80"/>
    <mergeCell ref="C64:N64"/>
    <mergeCell ref="C65:N65"/>
    <mergeCell ref="M120:N120"/>
    <mergeCell ref="M93:N93"/>
    <mergeCell ref="M92:N92"/>
    <mergeCell ref="M87:N87"/>
    <mergeCell ref="M88:N88"/>
    <mergeCell ref="M82:N82"/>
    <mergeCell ref="M83:N83"/>
    <mergeCell ref="M89:N89"/>
    <mergeCell ref="M90:N90"/>
    <mergeCell ref="M102:N102"/>
    <mergeCell ref="M94:N94"/>
    <mergeCell ref="M95:N95"/>
    <mergeCell ref="M96:N96"/>
    <mergeCell ref="M97:N97"/>
    <mergeCell ref="M114:N114"/>
    <mergeCell ref="M98:N98"/>
    <mergeCell ref="M99:N99"/>
    <mergeCell ref="M100:N100"/>
    <mergeCell ref="M101:N101"/>
    <mergeCell ref="M116:N116"/>
    <mergeCell ref="M118:N118"/>
    <mergeCell ref="M103:N103"/>
    <mergeCell ref="M104:N104"/>
    <mergeCell ref="M105:N105"/>
    <mergeCell ref="M69:O70"/>
    <mergeCell ref="B2:O2"/>
    <mergeCell ref="M72:N72"/>
    <mergeCell ref="M71:N71"/>
    <mergeCell ref="M15:N15"/>
    <mergeCell ref="M16:N16"/>
    <mergeCell ref="M17:N17"/>
    <mergeCell ref="M60:N60"/>
    <mergeCell ref="M45:N45"/>
    <mergeCell ref="C53:L53"/>
    <mergeCell ref="C55:L55"/>
    <mergeCell ref="C52:L52"/>
    <mergeCell ref="C66:N66"/>
    <mergeCell ref="C67:N67"/>
  </mergeCells>
  <phoneticPr fontId="4"/>
  <printOptions horizontalCentered="1"/>
  <pageMargins left="0.19685039370078741" right="0.19685039370078741" top="0.19685039370078741" bottom="0.19685039370078741" header="0.35433070866141736"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8"/>
  <sheetViews>
    <sheetView showGridLines="0" zoomScaleNormal="100" workbookViewId="0"/>
  </sheetViews>
  <sheetFormatPr defaultRowHeight="13.5"/>
  <cols>
    <col min="1" max="1" customWidth="true" style="104" width="25.625" collapsed="true"/>
    <col min="2" max="2" bestFit="true" customWidth="true" style="104" width="33.0" collapsed="true"/>
    <col min="3" max="3" bestFit="true" customWidth="true" style="104" width="31.125" collapsed="true"/>
    <col min="4" max="4" customWidth="true" style="104" width="25.625" collapsed="true"/>
    <col min="5" max="5" customWidth="true" style="104" width="12.25" collapsed="true"/>
    <col min="6" max="7" customWidth="true" style="104" width="25.625" collapsed="true"/>
    <col min="8" max="16384" style="104" width="9.0" collapsed="true"/>
  </cols>
  <sheetData>
    <row r="1" spans="1:4" ht="17.25">
      <c r="A1" s="103" t="s">
        <v>171</v>
      </c>
    </row>
    <row r="2" spans="1:4">
      <c r="A2" s="104" t="s">
        <v>172</v>
      </c>
    </row>
    <row r="3" spans="1:4">
      <c r="A3" s="105" t="s">
        <v>173</v>
      </c>
    </row>
    <row r="5" spans="1:4">
      <c r="A5" s="104" t="s">
        <v>174</v>
      </c>
    </row>
    <row r="6" spans="1:4">
      <c r="A6" s="106" t="s">
        <v>175</v>
      </c>
      <c r="B6" s="106" t="s">
        <v>156</v>
      </c>
      <c r="C6" s="107" t="s">
        <v>176</v>
      </c>
    </row>
    <row r="7" spans="1:4">
      <c r="A7" s="108" t="n">
        <f>BS!M148</f>
        <v>5.1912393961081E10</v>
      </c>
      <c r="B7" s="109" t="n">
        <f>BS!AA148</f>
        <v>5.1912393979996E10</v>
      </c>
      <c r="C7" s="110" t="str">
        <f>IF(A7=B7,"OK","NG")</f>
        <v>NG</v>
      </c>
      <c r="D7" s="111" t="n">
        <f>IF(C7="NG", A7-B7,"")</f>
        <v>-18.915000915527344</v>
      </c>
    </row>
    <row r="8" spans="1:4">
      <c r="A8" s="104" t="s">
        <v>177</v>
      </c>
      <c r="C8" s="112"/>
    </row>
    <row r="9" spans="1:4">
      <c r="C9" s="112"/>
    </row>
    <row r="10" spans="1:4">
      <c r="A10" s="104" t="s">
        <v>414</v>
      </c>
    </row>
    <row r="11" spans="1:4">
      <c r="A11" s="104" t="s">
        <v>178</v>
      </c>
    </row>
    <row r="12" spans="1:4">
      <c r="A12" s="104" t="s">
        <v>179</v>
      </c>
    </row>
    <row r="13" spans="1:4" ht="12.75" customHeight="1">
      <c r="A13" s="104" t="s">
        <v>180</v>
      </c>
      <c r="C13" s="113"/>
    </row>
    <row r="15" spans="1:4">
      <c r="A15" s="104" t="s">
        <v>181</v>
      </c>
    </row>
    <row r="16" spans="1:4">
      <c r="A16" s="104" t="s">
        <v>182</v>
      </c>
    </row>
    <row r="18" spans="1:4">
      <c r="A18" s="104" t="s">
        <v>415</v>
      </c>
    </row>
    <row r="19" spans="1:4">
      <c r="A19" s="104" t="s">
        <v>498</v>
      </c>
    </row>
    <row r="20" spans="1:4">
      <c r="A20" s="107" t="s">
        <v>184</v>
      </c>
      <c r="B20" s="107" t="s">
        <v>496</v>
      </c>
      <c r="C20" s="107" t="s">
        <v>497</v>
      </c>
    </row>
    <row r="21" spans="1:4">
      <c r="A21" s="114" t="n">
        <f>PL!N70</f>
        <v>1.52256757E8</v>
      </c>
      <c r="B21" s="114" t="n">
        <f>CF!M81</f>
        <v>1.52256757E8</v>
      </c>
      <c r="C21" s="115" t="str">
        <f>IF(A21=B21,"OK","NG")</f>
        <v>OK</v>
      </c>
      <c r="D21" s="111" t="str">
        <f>IF(C21="NG", A21-B21,"")</f>
        <v/>
      </c>
    </row>
    <row r="23" spans="1:4">
      <c r="A23" s="104" t="s">
        <v>499</v>
      </c>
    </row>
    <row r="24" spans="1:4">
      <c r="A24" s="107" t="s">
        <v>184</v>
      </c>
      <c r="B24" s="107" t="s">
        <v>183</v>
      </c>
      <c r="C24" s="107" t="s">
        <v>176</v>
      </c>
    </row>
    <row r="25" spans="1:4">
      <c r="A25" s="114" t="n">
        <f>PL!N68</f>
        <v>1.352062243527E9</v>
      </c>
      <c r="B25" s="114" t="n">
        <f>CF!M79</f>
        <v>1.352098307527E9</v>
      </c>
      <c r="C25" s="115" t="str">
        <f>IF(A25=B25,"OK","NG")</f>
        <v>NG</v>
      </c>
      <c r="D25" s="111" t="n">
        <f>IF(C25="NG", A25-B25,"")</f>
        <v>-36064.0</v>
      </c>
    </row>
    <row r="27" spans="1:4">
      <c r="A27" s="104" t="s">
        <v>500</v>
      </c>
    </row>
    <row r="28" spans="1:4">
      <c r="A28" s="107" t="s">
        <v>184</v>
      </c>
      <c r="B28" s="107" t="s">
        <v>183</v>
      </c>
      <c r="C28" s="107" t="s">
        <v>176</v>
      </c>
    </row>
    <row r="29" spans="1:4">
      <c r="A29" s="114" t="n">
        <f>PL!N69</f>
        <v>8.794483485E8</v>
      </c>
      <c r="B29" s="114" t="n">
        <f>CF!M80</f>
        <v>8.794483485E8</v>
      </c>
      <c r="C29" s="115" t="str">
        <f>IF(A29=B29,"OK","NG")</f>
        <v>OK</v>
      </c>
      <c r="D29" s="111" t="str">
        <f>IF(C29="NG", A29-B29,"")</f>
        <v/>
      </c>
    </row>
    <row r="31" spans="1:4">
      <c r="A31" s="104" t="s">
        <v>501</v>
      </c>
    </row>
    <row r="32" spans="1:4">
      <c r="A32" s="107" t="s">
        <v>184</v>
      </c>
      <c r="B32" s="107" t="s">
        <v>183</v>
      </c>
      <c r="C32" s="107" t="s">
        <v>176</v>
      </c>
    </row>
    <row r="33" spans="1:4">
      <c r="A33" s="114" t="n">
        <f>PL!N71</f>
        <v>2.320258875E7</v>
      </c>
      <c r="B33" s="114" t="n">
        <f>CF!M82</f>
        <v>8.1080043525E7</v>
      </c>
      <c r="C33" s="115" t="str">
        <f>IF(A33=B33,"OK","NG")</f>
        <v>NG</v>
      </c>
      <c r="D33" s="111" t="n">
        <f>IF(C33="NG", A33-B33,"")</f>
        <v>-5.7877454775000006E7</v>
      </c>
    </row>
    <row r="35" spans="1:4">
      <c r="A35" s="116" t="s">
        <v>185</v>
      </c>
    </row>
    <row r="37" spans="1:4">
      <c r="A37" s="104" t="s">
        <v>502</v>
      </c>
    </row>
    <row r="38" spans="1:4">
      <c r="A38" s="107" t="s">
        <v>503</v>
      </c>
      <c r="B38" s="107" t="s">
        <v>504</v>
      </c>
      <c r="C38" s="107" t="s">
        <v>505</v>
      </c>
    </row>
    <row r="39" spans="1:4">
      <c r="A39" s="114" t="n">
        <f>BS!AA99</f>
        <v>5.2008340950539E10</v>
      </c>
      <c r="B39" s="114" t="n">
        <f>SUM(BS!M82,BS!M140,BS!M141)</f>
        <v>5.1610133983039E10</v>
      </c>
      <c r="C39" s="115" t="str">
        <f>IF(A39=B39,"OK","NG")</f>
        <v>NG</v>
      </c>
      <c r="D39" s="111" t="n">
        <f>IF(C39="NG", A39-B39,"")</f>
        <v>3.982069675E8</v>
      </c>
    </row>
    <row r="40" spans="1:4">
      <c r="A40" s="104" t="s">
        <v>506</v>
      </c>
    </row>
    <row r="41" spans="1:4">
      <c r="A41" s="104" t="s">
        <v>507</v>
      </c>
    </row>
    <row r="42" spans="1:4">
      <c r="A42" s="104" t="s">
        <v>508</v>
      </c>
    </row>
    <row r="44" spans="1:4">
      <c r="A44" s="104" t="s">
        <v>509</v>
      </c>
    </row>
    <row r="45" spans="1:4">
      <c r="A45" s="104" t="s">
        <v>510</v>
      </c>
    </row>
    <row r="46" spans="1:4">
      <c r="A46" s="107" t="s">
        <v>511</v>
      </c>
    </row>
    <row r="47" spans="1:4">
      <c r="A47" s="115" t="str">
        <f>IF(COUNTIF(PL!N51:O71,"&lt;0")+COUNTIF(PL!N76:O81,"&lt;0")=0,"OK","NG")</f>
        <v>OK</v>
      </c>
    </row>
    <row r="49" spans="1:1">
      <c r="A49" s="104" t="s">
        <v>512</v>
      </c>
    </row>
    <row r="50" spans="1:1">
      <c r="A50" s="107" t="s">
        <v>511</v>
      </c>
    </row>
    <row r="51" spans="1:1">
      <c r="A51" s="115" t="str">
        <f>IF(COUNTIF(PL!N72:O74,"&lt;0")+COUNTIF(PL!N82:O84,"&lt;0")=0,"OK","NG")</f>
        <v>OK</v>
      </c>
    </row>
    <row r="53" spans="1:1">
      <c r="A53" s="104" t="s">
        <v>513</v>
      </c>
    </row>
    <row r="54" spans="1:1">
      <c r="A54" s="107" t="s">
        <v>511</v>
      </c>
    </row>
    <row r="55" spans="1:1">
      <c r="A55" s="115" t="str">
        <f>IF(COUNTIF(CF!M72:N82,"&lt;0")+COUNTIF(CF!M88:N90,"&lt;0")+COUNTIF(CF!M94:N99,"&lt;0")+COUNTIF(CF!M108:N110,"&lt;0")=0,"OK","NG")</f>
        <v>OK</v>
      </c>
    </row>
    <row r="57" spans="1:1">
      <c r="A57" s="104" t="s">
        <v>514</v>
      </c>
    </row>
    <row r="58" spans="1:1">
      <c r="A58" s="107" t="s">
        <v>511</v>
      </c>
    </row>
    <row r="59" spans="1:1">
      <c r="A59" s="115" t="str">
        <f>IF(COUNTIF(CF!M83:N87,"&lt;0")+COUNTIF(CF!M91,"&lt;0")+COUNTIF(CF!M100:N105,"&lt;0")+COUNTIF(CF!M111:N113,"&lt;0")=0,"OK","NG")</f>
        <v>OK</v>
      </c>
    </row>
    <row r="61" spans="1:1">
      <c r="A61" s="104" t="s">
        <v>515</v>
      </c>
    </row>
    <row r="62" spans="1:1">
      <c r="A62" s="107" t="s">
        <v>511</v>
      </c>
    </row>
    <row r="63" spans="1:1">
      <c r="A63" s="115" t="str">
        <f>IF(COUNTIF(NWM!Q44,"&lt;0")+COUNTIF(NWM!Q46,"&lt;0")=0,"OK","NG")</f>
        <v>OK</v>
      </c>
    </row>
    <row r="65" spans="1:1">
      <c r="A65" s="104" t="s">
        <v>516</v>
      </c>
    </row>
    <row r="66" spans="1:1">
      <c r="A66" s="107" t="s">
        <v>511</v>
      </c>
    </row>
    <row r="67" spans="1:1">
      <c r="A67" s="115" t="str">
        <f>IF(COUNTIF(NWM!S45,"&lt;0")+COUNTIF(NWM!S47,"&lt;0")=0,"OK","NG")</f>
        <v>OK</v>
      </c>
    </row>
    <row r="68" spans="1:1">
      <c r="A68" s="104" t="s">
        <v>517</v>
      </c>
    </row>
  </sheetData>
  <phoneticPr fontId="4"/>
  <conditionalFormatting sqref="C25:D25 C29:D29 C33:D33">
    <cfRule type="cellIs" dxfId="23" priority="23" stopIfTrue="1" operator="equal">
      <formula>"OK"</formula>
    </cfRule>
    <cfRule type="cellIs" dxfId="22" priority="24" stopIfTrue="1" operator="equal">
      <formula>"NG"</formula>
    </cfRule>
  </conditionalFormatting>
  <conditionalFormatting sqref="C7:C9">
    <cfRule type="cellIs" dxfId="21" priority="21" stopIfTrue="1" operator="equal">
      <formula>"OK"</formula>
    </cfRule>
    <cfRule type="cellIs" dxfId="20" priority="22" stopIfTrue="1" operator="equal">
      <formula>"NG"</formula>
    </cfRule>
  </conditionalFormatting>
  <conditionalFormatting sqref="D7">
    <cfRule type="cellIs" dxfId="19" priority="19" stopIfTrue="1" operator="equal">
      <formula>"OK"</formula>
    </cfRule>
    <cfRule type="cellIs" dxfId="18" priority="20" stopIfTrue="1" operator="equal">
      <formula>"NG"</formula>
    </cfRule>
  </conditionalFormatting>
  <conditionalFormatting sqref="C21:D21">
    <cfRule type="cellIs" dxfId="17" priority="17" stopIfTrue="1" operator="equal">
      <formula>"OK"</formula>
    </cfRule>
    <cfRule type="cellIs" dxfId="16" priority="18" stopIfTrue="1" operator="equal">
      <formula>"NG"</formula>
    </cfRule>
  </conditionalFormatting>
  <conditionalFormatting sqref="C39">
    <cfRule type="cellIs" dxfId="15" priority="15" stopIfTrue="1" operator="equal">
      <formula>"OK"</formula>
    </cfRule>
    <cfRule type="cellIs" dxfId="14" priority="16" stopIfTrue="1" operator="equal">
      <formula>"NG"</formula>
    </cfRule>
  </conditionalFormatting>
  <conditionalFormatting sqref="D39">
    <cfRule type="cellIs" dxfId="13" priority="13" stopIfTrue="1" operator="equal">
      <formula>"OK"</formula>
    </cfRule>
    <cfRule type="cellIs" dxfId="12" priority="14" stopIfTrue="1" operator="equal">
      <formula>"NG"</formula>
    </cfRule>
  </conditionalFormatting>
  <conditionalFormatting sqref="A47">
    <cfRule type="cellIs" dxfId="11" priority="11" stopIfTrue="1" operator="equal">
      <formula>"OK"</formula>
    </cfRule>
    <cfRule type="cellIs" dxfId="10" priority="12" stopIfTrue="1" operator="equal">
      <formula>"NG"</formula>
    </cfRule>
  </conditionalFormatting>
  <conditionalFormatting sqref="A51">
    <cfRule type="cellIs" dxfId="9" priority="9" stopIfTrue="1" operator="equal">
      <formula>"OK"</formula>
    </cfRule>
    <cfRule type="cellIs" dxfId="8" priority="10" stopIfTrue="1" operator="equal">
      <formula>"NG"</formula>
    </cfRule>
  </conditionalFormatting>
  <conditionalFormatting sqref="A55">
    <cfRule type="cellIs" dxfId="7" priority="7" stopIfTrue="1" operator="equal">
      <formula>"OK"</formula>
    </cfRule>
    <cfRule type="cellIs" dxfId="6" priority="8" stopIfTrue="1" operator="equal">
      <formula>"NG"</formula>
    </cfRule>
  </conditionalFormatting>
  <conditionalFormatting sqref="A59">
    <cfRule type="cellIs" dxfId="5" priority="5" stopIfTrue="1" operator="equal">
      <formula>"OK"</formula>
    </cfRule>
    <cfRule type="cellIs" dxfId="4" priority="6" stopIfTrue="1" operator="equal">
      <formula>"NG"</formula>
    </cfRule>
  </conditionalFormatting>
  <conditionalFormatting sqref="A63">
    <cfRule type="cellIs" dxfId="3" priority="3" stopIfTrue="1" operator="equal">
      <formula>"OK"</formula>
    </cfRule>
    <cfRule type="cellIs" dxfId="2" priority="4" stopIfTrue="1" operator="equal">
      <formula>"NG"</formula>
    </cfRule>
  </conditionalFormatting>
  <conditionalFormatting sqref="A67">
    <cfRule type="cellIs" dxfId="1" priority="1" stopIfTrue="1" operator="equal">
      <formula>"OK"</formula>
    </cfRule>
    <cfRule type="cellIs" dxfId="0" priority="2" stopIfTrue="1" operator="equal">
      <formula>"NG"</formula>
    </cfRule>
  </conditionalFormatting>
  <pageMargins left="0.7" right="0.7" top="0.75" bottom="0.75" header="0.3" footer="0.3"/>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2"/>
  <sheetViews>
    <sheetView zoomScaleNormal="100" zoomScaleSheetLayoutView="100" workbookViewId="0"/>
  </sheetViews>
  <sheetFormatPr defaultRowHeight="13.5"/>
  <cols>
    <col min="1" max="1" customWidth="true" style="104" width="4.375" collapsed="true"/>
    <col min="2" max="2" customWidth="true" style="104" width="5.875" collapsed="true"/>
    <col min="3" max="21" customWidth="true" style="104" width="4.375" collapsed="true"/>
    <col min="22" max="22" customWidth="true" style="104" width="4.375" collapsed="true"/>
    <col min="23" max="23" bestFit="true" customWidth="true" style="104" width="13.875" collapsed="true"/>
    <col min="24" max="16384" style="104" width="9.0" collapsed="true"/>
  </cols>
  <sheetData>
    <row r="1" spans="1:19" ht="17.25">
      <c r="A1" s="103" t="s">
        <v>426</v>
      </c>
    </row>
    <row r="2" spans="1:19">
      <c r="B2" s="104" t="s">
        <v>427</v>
      </c>
    </row>
    <row r="3" spans="1:19">
      <c r="B3" s="104" t="s">
        <v>518</v>
      </c>
    </row>
    <row r="4" spans="1:19">
      <c r="B4" s="259" t="s">
        <v>519</v>
      </c>
    </row>
    <row r="6" spans="1:19" ht="14.25">
      <c r="A6" s="260" t="s">
        <v>428</v>
      </c>
    </row>
    <row r="8" spans="1:19">
      <c r="A8" s="404" t="s">
        <v>520</v>
      </c>
      <c r="B8" s="404" t="s">
        <v>521</v>
      </c>
    </row>
    <row r="9" spans="1:19">
      <c r="B9" s="404" t="s">
        <v>522</v>
      </c>
      <c r="C9" s="104" t="s">
        <v>523</v>
      </c>
    </row>
    <row r="10" spans="1:19">
      <c r="B10" s="404"/>
      <c r="C10" s="261" t="s">
        <v>524</v>
      </c>
      <c r="D10" s="405" t="s">
        <v>525</v>
      </c>
      <c r="E10" s="405"/>
      <c r="F10" s="405"/>
      <c r="G10" s="405"/>
      <c r="H10" s="405"/>
      <c r="I10" s="405"/>
      <c r="J10" s="405"/>
      <c r="K10" s="405"/>
      <c r="L10" s="405"/>
      <c r="M10" s="405"/>
      <c r="N10" s="405"/>
      <c r="O10" s="405"/>
      <c r="P10" s="405"/>
      <c r="Q10" s="405"/>
      <c r="R10" s="405"/>
      <c r="S10" s="405"/>
    </row>
    <row r="11" spans="1:19">
      <c r="B11" s="404"/>
      <c r="C11" s="261"/>
      <c r="D11" s="405" t="s">
        <v>526</v>
      </c>
      <c r="E11" s="405"/>
      <c r="F11" s="405"/>
      <c r="G11" s="405"/>
      <c r="H11" s="405"/>
      <c r="I11" s="405"/>
      <c r="J11" s="405"/>
      <c r="K11" s="405"/>
      <c r="L11" s="405"/>
      <c r="M11" s="405"/>
      <c r="N11" s="405"/>
      <c r="O11" s="405"/>
      <c r="P11" s="405"/>
      <c r="Q11" s="405"/>
      <c r="R11" s="405"/>
      <c r="S11" s="405"/>
    </row>
    <row r="12" spans="1:19">
      <c r="B12" s="404"/>
      <c r="C12" s="261"/>
      <c r="D12" s="405" t="s">
        <v>527</v>
      </c>
      <c r="E12" s="405"/>
      <c r="F12" s="405"/>
      <c r="G12" s="405"/>
      <c r="H12" s="405"/>
      <c r="I12" s="405"/>
      <c r="J12" s="405"/>
      <c r="K12" s="405"/>
      <c r="L12" s="405"/>
      <c r="M12" s="405"/>
      <c r="N12" s="405"/>
      <c r="O12" s="405"/>
      <c r="P12" s="405"/>
      <c r="Q12" s="405"/>
      <c r="R12" s="405"/>
      <c r="S12" s="405"/>
    </row>
    <row r="13" spans="1:19">
      <c r="B13" s="404"/>
      <c r="C13" s="261"/>
      <c r="D13" s="405" t="s">
        <v>528</v>
      </c>
      <c r="E13" s="405" t="s">
        <v>529</v>
      </c>
      <c r="F13" s="405"/>
      <c r="G13" s="405"/>
      <c r="H13" s="405"/>
      <c r="I13" s="405"/>
      <c r="J13" s="405"/>
      <c r="K13" s="405"/>
      <c r="L13" s="405"/>
      <c r="M13" s="405"/>
      <c r="N13" s="405"/>
      <c r="O13" s="405"/>
      <c r="P13" s="405"/>
      <c r="Q13" s="405"/>
      <c r="R13" s="405"/>
      <c r="S13" s="405"/>
    </row>
    <row r="14" spans="1:19">
      <c r="B14" s="404"/>
      <c r="C14" s="261"/>
      <c r="D14" s="405"/>
      <c r="E14" s="405" t="s">
        <v>530</v>
      </c>
      <c r="F14" s="405"/>
      <c r="G14" s="405"/>
      <c r="H14" s="405"/>
      <c r="I14" s="405"/>
      <c r="J14" s="405"/>
      <c r="K14" s="405"/>
      <c r="L14" s="405"/>
      <c r="M14" s="405"/>
      <c r="N14" s="405"/>
      <c r="O14" s="405"/>
      <c r="P14" s="405"/>
      <c r="Q14" s="405"/>
      <c r="R14" s="405"/>
      <c r="S14" s="405"/>
    </row>
    <row r="15" spans="1:19">
      <c r="B15" s="404"/>
      <c r="C15" s="261"/>
      <c r="D15" s="405"/>
      <c r="E15" s="405" t="s">
        <v>531</v>
      </c>
      <c r="F15" s="405"/>
      <c r="G15" s="405"/>
      <c r="H15" s="405"/>
      <c r="I15" s="405"/>
      <c r="J15" s="405"/>
      <c r="K15" s="405"/>
      <c r="L15" s="405"/>
      <c r="M15" s="405"/>
      <c r="N15" s="405"/>
      <c r="O15" s="405"/>
      <c r="P15" s="405"/>
      <c r="Q15" s="405"/>
      <c r="R15" s="405"/>
      <c r="S15" s="405"/>
    </row>
    <row r="16" spans="1:19">
      <c r="B16" s="404"/>
      <c r="C16" s="261"/>
      <c r="D16" s="405" t="s">
        <v>532</v>
      </c>
      <c r="E16" s="405" t="s">
        <v>533</v>
      </c>
      <c r="F16" s="405"/>
      <c r="G16" s="405"/>
      <c r="H16" s="405"/>
      <c r="I16" s="405"/>
      <c r="J16" s="405"/>
      <c r="K16" s="405"/>
      <c r="L16" s="405"/>
      <c r="M16" s="405"/>
      <c r="N16" s="405"/>
      <c r="O16" s="405"/>
      <c r="P16" s="405"/>
      <c r="Q16" s="405"/>
      <c r="R16" s="405"/>
      <c r="S16" s="405"/>
    </row>
    <row r="17" spans="2:19">
      <c r="B17" s="404"/>
      <c r="C17" s="261"/>
      <c r="D17" s="405"/>
      <c r="E17" s="405" t="s">
        <v>534</v>
      </c>
      <c r="F17" s="405"/>
      <c r="G17" s="405"/>
      <c r="H17" s="405"/>
      <c r="I17" s="405"/>
      <c r="J17" s="405"/>
      <c r="K17" s="405"/>
      <c r="L17" s="405"/>
      <c r="M17" s="405"/>
      <c r="N17" s="405"/>
      <c r="O17" s="405"/>
      <c r="P17" s="405"/>
      <c r="Q17" s="405"/>
      <c r="R17" s="405"/>
      <c r="S17" s="405"/>
    </row>
    <row r="18" spans="2:19">
      <c r="B18" s="404"/>
      <c r="C18" s="261"/>
      <c r="D18" s="405"/>
      <c r="E18" s="405"/>
      <c r="F18" s="405" t="s">
        <v>526</v>
      </c>
      <c r="G18" s="405"/>
      <c r="H18" s="405"/>
      <c r="I18" s="405"/>
      <c r="J18" s="405"/>
      <c r="K18" s="405"/>
      <c r="L18" s="405"/>
      <c r="M18" s="405"/>
      <c r="N18" s="405"/>
      <c r="O18" s="405"/>
      <c r="P18" s="405"/>
      <c r="Q18" s="405"/>
      <c r="R18" s="405"/>
      <c r="S18" s="405"/>
    </row>
    <row r="19" spans="2:19">
      <c r="B19" s="404"/>
      <c r="C19" s="261"/>
      <c r="D19" s="405"/>
      <c r="E19" s="405" t="s">
        <v>535</v>
      </c>
      <c r="F19" s="405"/>
      <c r="G19" s="405"/>
      <c r="H19" s="405"/>
      <c r="I19" s="405"/>
      <c r="J19" s="405"/>
      <c r="K19" s="405"/>
      <c r="L19" s="405"/>
      <c r="M19" s="405"/>
      <c r="N19" s="405"/>
      <c r="O19" s="405"/>
      <c r="P19" s="405"/>
      <c r="Q19" s="405"/>
      <c r="R19" s="405"/>
      <c r="S19" s="405"/>
    </row>
    <row r="20" spans="2:19">
      <c r="B20" s="404"/>
      <c r="C20" s="261"/>
      <c r="D20" s="405"/>
      <c r="E20" s="405"/>
      <c r="F20" s="405" t="s">
        <v>530</v>
      </c>
      <c r="G20" s="405"/>
      <c r="H20" s="405"/>
      <c r="I20" s="405"/>
      <c r="J20" s="405"/>
      <c r="K20" s="405"/>
      <c r="L20" s="405"/>
      <c r="M20" s="405"/>
      <c r="N20" s="405"/>
      <c r="O20" s="405"/>
      <c r="P20" s="405"/>
      <c r="Q20" s="405"/>
      <c r="R20" s="405"/>
      <c r="S20" s="405"/>
    </row>
    <row r="21" spans="2:19">
      <c r="B21" s="404"/>
      <c r="C21" s="261"/>
      <c r="D21" s="405"/>
      <c r="F21" s="398" t="s">
        <v>536</v>
      </c>
      <c r="G21" s="398"/>
      <c r="H21" s="398"/>
      <c r="I21" s="398"/>
      <c r="J21" s="398"/>
      <c r="K21" s="398"/>
      <c r="L21" s="398"/>
      <c r="M21" s="398"/>
      <c r="N21" s="398"/>
      <c r="O21" s="398"/>
      <c r="P21" s="398"/>
      <c r="Q21" s="398"/>
      <c r="R21" s="398"/>
      <c r="S21" s="398"/>
    </row>
    <row r="22" spans="2:19">
      <c r="B22" s="404"/>
      <c r="C22" s="261"/>
      <c r="D22" s="405"/>
      <c r="F22" s="398"/>
      <c r="G22" s="398"/>
      <c r="H22" s="398"/>
      <c r="I22" s="398"/>
      <c r="J22" s="398"/>
      <c r="K22" s="398"/>
      <c r="L22" s="398"/>
      <c r="M22" s="398"/>
      <c r="N22" s="398"/>
      <c r="O22" s="398"/>
      <c r="P22" s="398"/>
      <c r="Q22" s="398"/>
      <c r="R22" s="398"/>
      <c r="S22" s="398"/>
    </row>
    <row r="23" spans="2:19">
      <c r="B23" s="404"/>
      <c r="C23" s="261"/>
      <c r="D23" s="405"/>
      <c r="F23" s="268"/>
      <c r="G23" s="268"/>
      <c r="H23" s="268"/>
      <c r="I23" s="268"/>
      <c r="J23" s="268"/>
      <c r="K23" s="268"/>
      <c r="L23" s="268"/>
      <c r="M23" s="268"/>
      <c r="N23" s="268"/>
      <c r="O23" s="268"/>
      <c r="P23" s="268"/>
      <c r="Q23" s="268"/>
      <c r="R23" s="268"/>
      <c r="S23" s="268"/>
    </row>
    <row r="24" spans="2:19">
      <c r="B24" s="404"/>
      <c r="C24" s="261" t="s">
        <v>537</v>
      </c>
      <c r="D24" s="405" t="s">
        <v>538</v>
      </c>
      <c r="E24" s="405"/>
      <c r="F24" s="405"/>
      <c r="G24" s="405"/>
      <c r="H24" s="268"/>
      <c r="I24" s="268"/>
      <c r="J24" s="268"/>
      <c r="K24" s="268"/>
      <c r="L24" s="268"/>
      <c r="M24" s="268"/>
      <c r="N24" s="268"/>
      <c r="O24" s="268"/>
      <c r="P24" s="268"/>
      <c r="Q24" s="268"/>
      <c r="R24" s="268"/>
      <c r="S24" s="268"/>
    </row>
    <row r="25" spans="2:19">
      <c r="B25" s="404"/>
      <c r="C25" s="261"/>
      <c r="D25" s="405" t="s">
        <v>539</v>
      </c>
      <c r="E25" s="405"/>
      <c r="F25" s="405"/>
      <c r="G25" s="405"/>
      <c r="H25" s="268"/>
      <c r="I25" s="268"/>
      <c r="J25" s="268"/>
      <c r="K25" s="268"/>
      <c r="L25" s="268"/>
      <c r="M25" s="268"/>
      <c r="N25" s="268"/>
      <c r="O25" s="268"/>
      <c r="P25" s="268"/>
      <c r="Q25" s="268"/>
      <c r="R25" s="268"/>
      <c r="S25" s="268"/>
    </row>
    <row r="26" spans="2:19">
      <c r="B26" s="404"/>
      <c r="C26" s="261"/>
      <c r="D26" s="405" t="s">
        <v>540</v>
      </c>
      <c r="E26" s="405"/>
      <c r="F26" s="405"/>
      <c r="G26" s="405"/>
      <c r="H26" s="268"/>
      <c r="I26" s="268"/>
      <c r="J26" s="268"/>
      <c r="K26" s="268"/>
      <c r="L26" s="268"/>
      <c r="M26" s="268"/>
      <c r="N26" s="268"/>
      <c r="O26" s="268"/>
      <c r="P26" s="268"/>
      <c r="Q26" s="268"/>
      <c r="R26" s="268"/>
      <c r="S26" s="268"/>
    </row>
    <row r="27" spans="2:19">
      <c r="B27" s="404"/>
      <c r="C27" s="261"/>
      <c r="D27" s="398" t="s">
        <v>541</v>
      </c>
      <c r="E27" s="398"/>
      <c r="F27" s="398"/>
      <c r="G27" s="398"/>
      <c r="H27" s="398"/>
      <c r="I27" s="398"/>
      <c r="J27" s="398"/>
      <c r="K27" s="398"/>
      <c r="L27" s="398"/>
      <c r="M27" s="398"/>
      <c r="N27" s="398"/>
      <c r="O27" s="398"/>
      <c r="P27" s="398"/>
      <c r="Q27" s="398"/>
      <c r="R27" s="398"/>
      <c r="S27" s="398"/>
    </row>
    <row r="29" spans="2:19">
      <c r="B29" s="404" t="s">
        <v>542</v>
      </c>
      <c r="C29" s="104" t="s">
        <v>543</v>
      </c>
    </row>
    <row r="30" spans="2:19">
      <c r="B30" s="404"/>
      <c r="C30" s="405" t="s">
        <v>524</v>
      </c>
      <c r="D30" s="405" t="s">
        <v>544</v>
      </c>
      <c r="E30" s="405"/>
    </row>
    <row r="31" spans="2:19">
      <c r="B31" s="404"/>
      <c r="C31" s="405"/>
      <c r="D31" s="405" t="s">
        <v>545</v>
      </c>
      <c r="E31" s="405"/>
    </row>
    <row r="32" spans="2:19">
      <c r="B32" s="404"/>
      <c r="C32" s="405"/>
      <c r="D32" s="405" t="s">
        <v>546</v>
      </c>
      <c r="E32" s="405"/>
    </row>
    <row r="33" spans="2:20">
      <c r="B33" s="404"/>
      <c r="C33" s="405"/>
      <c r="D33" s="405"/>
      <c r="E33" s="405"/>
    </row>
    <row r="34" spans="2:20">
      <c r="B34" s="404"/>
      <c r="C34" s="405" t="s">
        <v>537</v>
      </c>
      <c r="D34" s="405" t="s">
        <v>547</v>
      </c>
      <c r="E34" s="405"/>
    </row>
    <row r="35" spans="2:20">
      <c r="B35" s="404"/>
      <c r="C35" s="405"/>
      <c r="D35" s="405" t="s">
        <v>548</v>
      </c>
      <c r="E35" s="405" t="s">
        <v>549</v>
      </c>
    </row>
    <row r="36" spans="2:20">
      <c r="B36" s="404"/>
      <c r="C36" s="405"/>
      <c r="D36" s="405"/>
      <c r="E36" s="405" t="s">
        <v>550</v>
      </c>
    </row>
    <row r="37" spans="2:20">
      <c r="B37" s="404"/>
      <c r="C37" s="405"/>
      <c r="D37" s="405"/>
      <c r="E37" s="104" t="s">
        <v>551</v>
      </c>
    </row>
    <row r="38" spans="2:20">
      <c r="B38" s="404"/>
      <c r="C38" s="405"/>
      <c r="D38" s="405" t="s">
        <v>552</v>
      </c>
      <c r="E38" s="405" t="s">
        <v>553</v>
      </c>
    </row>
    <row r="39" spans="2:20">
      <c r="B39" s="404"/>
      <c r="C39" s="405"/>
      <c r="D39" s="405"/>
      <c r="E39" s="405" t="s">
        <v>554</v>
      </c>
    </row>
    <row r="40" spans="2:20">
      <c r="B40" s="404"/>
      <c r="E40" s="104" t="s">
        <v>546</v>
      </c>
    </row>
    <row r="41" spans="2:20" ht="13.5" customHeight="1">
      <c r="B41" s="404"/>
      <c r="E41" s="406"/>
      <c r="F41" s="266"/>
      <c r="G41" s="266"/>
      <c r="H41" s="266"/>
      <c r="I41" s="266"/>
      <c r="J41" s="266"/>
      <c r="K41" s="266"/>
      <c r="L41" s="266"/>
      <c r="M41" s="266"/>
      <c r="N41" s="266"/>
      <c r="O41" s="266"/>
      <c r="P41" s="266"/>
      <c r="Q41" s="266"/>
      <c r="R41" s="266"/>
      <c r="S41" s="266"/>
      <c r="T41" s="266"/>
    </row>
    <row r="42" spans="2:20" ht="13.5" customHeight="1">
      <c r="B42" s="404"/>
      <c r="C42" s="104" t="s">
        <v>555</v>
      </c>
      <c r="D42" s="104" t="s">
        <v>556</v>
      </c>
      <c r="E42" s="406"/>
      <c r="F42" s="266"/>
      <c r="G42" s="266"/>
      <c r="H42" s="266"/>
      <c r="I42" s="266"/>
      <c r="J42" s="266"/>
      <c r="K42" s="266"/>
      <c r="L42" s="266"/>
      <c r="M42" s="266"/>
      <c r="N42" s="266"/>
      <c r="O42" s="266"/>
      <c r="P42" s="266"/>
      <c r="Q42" s="266"/>
      <c r="R42" s="266"/>
      <c r="S42" s="266"/>
      <c r="T42" s="266"/>
    </row>
    <row r="43" spans="2:20" ht="13.5" customHeight="1">
      <c r="B43" s="404"/>
      <c r="D43" s="405" t="s">
        <v>557</v>
      </c>
      <c r="E43" s="405" t="s">
        <v>558</v>
      </c>
      <c r="F43" s="266"/>
      <c r="G43" s="266"/>
      <c r="H43" s="266"/>
      <c r="I43" s="266"/>
      <c r="J43" s="266"/>
      <c r="K43" s="266"/>
      <c r="L43" s="266"/>
      <c r="M43" s="266"/>
      <c r="N43" s="266"/>
      <c r="O43" s="266"/>
      <c r="P43" s="266"/>
      <c r="Q43" s="266"/>
      <c r="R43" s="266"/>
      <c r="S43" s="266"/>
      <c r="T43" s="266"/>
    </row>
    <row r="44" spans="2:20" ht="13.5" customHeight="1">
      <c r="B44" s="404"/>
      <c r="E44" s="405" t="s">
        <v>559</v>
      </c>
      <c r="F44" s="266"/>
      <c r="G44" s="266"/>
      <c r="H44" s="266"/>
      <c r="I44" s="266"/>
      <c r="J44" s="266"/>
      <c r="K44" s="266"/>
      <c r="L44" s="266"/>
      <c r="M44" s="266"/>
      <c r="N44" s="266"/>
      <c r="O44" s="266"/>
      <c r="P44" s="266"/>
      <c r="Q44" s="266"/>
      <c r="R44" s="266"/>
      <c r="S44" s="266"/>
      <c r="T44" s="266"/>
    </row>
    <row r="45" spans="2:20" ht="13.5" customHeight="1">
      <c r="B45" s="404"/>
      <c r="E45" s="405" t="s">
        <v>560</v>
      </c>
      <c r="F45" s="266"/>
      <c r="G45" s="266"/>
      <c r="H45" s="266"/>
      <c r="I45" s="266"/>
      <c r="J45" s="266"/>
      <c r="K45" s="266"/>
      <c r="L45" s="266"/>
      <c r="M45" s="266"/>
      <c r="N45" s="266"/>
      <c r="O45" s="266"/>
      <c r="P45" s="266"/>
      <c r="Q45" s="266"/>
      <c r="R45" s="266"/>
      <c r="S45" s="266"/>
      <c r="T45" s="266"/>
    </row>
    <row r="46" spans="2:20" ht="13.5" customHeight="1">
      <c r="B46" s="404"/>
      <c r="D46" s="405" t="s">
        <v>561</v>
      </c>
      <c r="E46" s="405" t="s">
        <v>562</v>
      </c>
      <c r="F46" s="266"/>
      <c r="G46" s="266"/>
      <c r="H46" s="266"/>
      <c r="I46" s="266"/>
      <c r="J46" s="266"/>
      <c r="K46" s="266"/>
      <c r="L46" s="266"/>
      <c r="M46" s="266"/>
      <c r="N46" s="266"/>
      <c r="O46" s="266"/>
      <c r="P46" s="266"/>
      <c r="Q46" s="266"/>
      <c r="R46" s="266"/>
      <c r="S46" s="266"/>
      <c r="T46" s="266"/>
    </row>
    <row r="47" spans="2:20" ht="13.5" customHeight="1">
      <c r="B47" s="404"/>
      <c r="D47" s="406"/>
      <c r="E47" s="405" t="s">
        <v>563</v>
      </c>
      <c r="F47" s="266"/>
      <c r="G47" s="266"/>
      <c r="H47" s="266"/>
      <c r="I47" s="266"/>
      <c r="J47" s="266"/>
      <c r="K47" s="266"/>
      <c r="L47" s="266"/>
      <c r="M47" s="266"/>
      <c r="N47" s="266"/>
      <c r="O47" s="266"/>
      <c r="P47" s="266"/>
      <c r="Q47" s="266"/>
      <c r="R47" s="266"/>
      <c r="S47" s="266"/>
      <c r="T47" s="266"/>
    </row>
    <row r="48" spans="2:20" ht="13.5" customHeight="1">
      <c r="B48" s="404"/>
      <c r="C48" s="266"/>
      <c r="D48" s="266"/>
      <c r="E48" s="266"/>
      <c r="F48" s="266"/>
      <c r="G48" s="266"/>
      <c r="H48" s="266"/>
      <c r="I48" s="266"/>
      <c r="J48" s="266"/>
      <c r="K48" s="266"/>
      <c r="L48" s="266"/>
      <c r="M48" s="266"/>
      <c r="N48" s="266"/>
      <c r="O48" s="266"/>
      <c r="P48" s="266"/>
      <c r="Q48" s="266"/>
      <c r="R48" s="266"/>
      <c r="S48" s="266"/>
      <c r="T48" s="266"/>
    </row>
    <row r="49" spans="2:20" ht="13.5" customHeight="1">
      <c r="B49" s="404" t="s">
        <v>564</v>
      </c>
      <c r="C49" s="104" t="s">
        <v>565</v>
      </c>
      <c r="D49" s="266"/>
      <c r="E49" s="266"/>
      <c r="F49" s="266"/>
      <c r="G49" s="266"/>
      <c r="H49" s="266"/>
      <c r="I49" s="266"/>
      <c r="J49" s="266"/>
      <c r="K49" s="266"/>
      <c r="L49" s="266"/>
      <c r="M49" s="266"/>
      <c r="N49" s="266"/>
      <c r="O49" s="266"/>
      <c r="P49" s="266"/>
      <c r="Q49" s="266"/>
      <c r="R49" s="266"/>
      <c r="S49" s="266"/>
      <c r="T49" s="266"/>
    </row>
    <row r="50" spans="2:20" ht="13.5" customHeight="1">
      <c r="B50" s="407"/>
      <c r="C50" s="104" t="s">
        <v>566</v>
      </c>
      <c r="D50" s="266"/>
      <c r="E50" s="266"/>
      <c r="F50" s="266"/>
      <c r="G50" s="266"/>
      <c r="H50" s="266"/>
      <c r="I50" s="266"/>
      <c r="J50" s="266"/>
      <c r="K50" s="266"/>
      <c r="L50" s="266"/>
      <c r="M50" s="266"/>
      <c r="N50" s="266"/>
      <c r="O50" s="266"/>
      <c r="P50" s="266"/>
      <c r="Q50" s="266"/>
      <c r="R50" s="266"/>
      <c r="S50" s="266"/>
      <c r="T50" s="266"/>
    </row>
    <row r="51" spans="2:20" ht="13.5" customHeight="1">
      <c r="B51" s="407"/>
      <c r="D51" s="266"/>
      <c r="E51" s="266"/>
      <c r="F51" s="266"/>
      <c r="G51" s="266"/>
      <c r="H51" s="266"/>
      <c r="I51" s="266"/>
      <c r="J51" s="266"/>
      <c r="K51" s="266"/>
      <c r="L51" s="266"/>
      <c r="M51" s="266"/>
      <c r="N51" s="266"/>
      <c r="O51" s="266"/>
      <c r="P51" s="266"/>
      <c r="Q51" s="266"/>
      <c r="R51" s="266"/>
      <c r="S51" s="266"/>
      <c r="T51" s="266"/>
    </row>
    <row r="52" spans="2:20" ht="13.5" customHeight="1">
      <c r="B52" s="407"/>
      <c r="C52" s="406" t="s">
        <v>567</v>
      </c>
      <c r="D52" s="266"/>
      <c r="E52" s="266"/>
      <c r="F52" s="266"/>
      <c r="G52" s="266"/>
      <c r="H52" s="266"/>
      <c r="I52" s="266"/>
      <c r="J52" s="266"/>
      <c r="K52" s="266"/>
      <c r="L52" s="266"/>
      <c r="M52" s="266"/>
      <c r="N52" s="266"/>
      <c r="O52" s="266"/>
      <c r="P52" s="266"/>
      <c r="Q52" s="266"/>
      <c r="R52" s="266"/>
      <c r="S52" s="266"/>
      <c r="T52" s="266"/>
    </row>
    <row r="53" spans="2:20" ht="13.5" customHeight="1">
      <c r="B53" s="407"/>
      <c r="C53" s="406" t="s">
        <v>568</v>
      </c>
      <c r="D53" s="406" t="s">
        <v>569</v>
      </c>
      <c r="E53" s="266"/>
      <c r="F53" s="266"/>
      <c r="G53" s="266"/>
      <c r="H53" s="266"/>
      <c r="I53" s="266"/>
      <c r="J53" s="266"/>
      <c r="K53" s="266"/>
      <c r="L53" s="266"/>
      <c r="M53" s="266"/>
      <c r="N53" s="266"/>
      <c r="O53" s="266"/>
      <c r="P53" s="266"/>
      <c r="Q53" s="266"/>
      <c r="R53" s="266"/>
      <c r="S53" s="266"/>
      <c r="T53" s="266"/>
    </row>
    <row r="54" spans="2:20" ht="13.5" customHeight="1">
      <c r="B54" s="407"/>
      <c r="D54" s="408" t="s">
        <v>570</v>
      </c>
      <c r="E54" s="409"/>
      <c r="F54" s="409"/>
      <c r="G54" s="409"/>
      <c r="H54" s="409"/>
      <c r="I54" s="409"/>
      <c r="J54" s="409"/>
      <c r="K54" s="409"/>
      <c r="L54" s="409"/>
      <c r="M54" s="409"/>
      <c r="N54" s="409"/>
      <c r="O54" s="409"/>
      <c r="P54" s="409"/>
      <c r="Q54" s="409"/>
      <c r="R54" s="409"/>
      <c r="S54" s="409"/>
      <c r="T54" s="409"/>
    </row>
    <row r="56" spans="2:20">
      <c r="B56" s="404" t="s">
        <v>571</v>
      </c>
      <c r="C56" s="104" t="s">
        <v>572</v>
      </c>
    </row>
    <row r="57" spans="2:20">
      <c r="B57" s="404"/>
      <c r="C57" s="104" t="s">
        <v>568</v>
      </c>
      <c r="D57" s="104" t="s">
        <v>573</v>
      </c>
    </row>
    <row r="58" spans="2:20">
      <c r="B58" s="404"/>
      <c r="D58" s="104" t="s">
        <v>574</v>
      </c>
    </row>
    <row r="59" spans="2:20" ht="13.5" customHeight="1">
      <c r="B59" s="404"/>
      <c r="D59" s="104" t="s">
        <v>575</v>
      </c>
      <c r="J59" s="409"/>
      <c r="K59" s="409"/>
      <c r="L59" s="409"/>
      <c r="M59" s="409"/>
      <c r="N59" s="409"/>
      <c r="O59" s="409"/>
      <c r="P59" s="409"/>
      <c r="Q59" s="409"/>
      <c r="R59" s="409"/>
      <c r="S59" s="409"/>
      <c r="T59" s="409"/>
    </row>
    <row r="60" spans="2:20">
      <c r="B60" s="404"/>
      <c r="C60" s="409"/>
      <c r="E60" s="104" t="s">
        <v>13</v>
      </c>
      <c r="G60" s="410" t="s">
        <v>576</v>
      </c>
      <c r="J60" s="409"/>
      <c r="K60" s="409"/>
      <c r="L60" s="409"/>
      <c r="M60" s="409"/>
      <c r="N60" s="409"/>
      <c r="O60" s="409"/>
      <c r="P60" s="409"/>
      <c r="Q60" s="409"/>
      <c r="R60" s="409"/>
      <c r="S60" s="409"/>
      <c r="T60" s="409"/>
    </row>
    <row r="61" spans="2:20">
      <c r="B61" s="404"/>
      <c r="C61" s="409"/>
      <c r="E61" s="104" t="s">
        <v>33</v>
      </c>
      <c r="G61" s="410" t="s">
        <v>576</v>
      </c>
      <c r="J61" s="266"/>
      <c r="K61" s="266"/>
      <c r="L61" s="266"/>
      <c r="M61" s="266"/>
      <c r="N61" s="266"/>
      <c r="O61" s="266"/>
      <c r="P61" s="266"/>
      <c r="Q61" s="266"/>
      <c r="R61" s="266"/>
      <c r="S61" s="266"/>
      <c r="T61" s="266"/>
    </row>
    <row r="62" spans="2:20">
      <c r="B62" s="404"/>
      <c r="C62" s="409"/>
      <c r="E62" s="104" t="s">
        <v>35</v>
      </c>
      <c r="G62" s="410" t="s">
        <v>576</v>
      </c>
      <c r="J62" s="266"/>
      <c r="K62" s="266"/>
      <c r="L62" s="266"/>
      <c r="M62" s="266"/>
      <c r="N62" s="266"/>
      <c r="O62" s="266"/>
      <c r="P62" s="266"/>
      <c r="Q62" s="266"/>
      <c r="R62" s="266"/>
      <c r="S62" s="266"/>
      <c r="T62" s="266"/>
    </row>
    <row r="63" spans="2:20">
      <c r="B63" s="404"/>
      <c r="C63" s="409"/>
      <c r="D63" s="104" t="s">
        <v>577</v>
      </c>
      <c r="I63" s="266"/>
      <c r="J63" s="266"/>
      <c r="K63" s="266"/>
      <c r="L63" s="266"/>
      <c r="M63" s="266"/>
      <c r="N63" s="266"/>
      <c r="O63" s="266"/>
      <c r="P63" s="266"/>
      <c r="Q63" s="266"/>
      <c r="R63" s="266"/>
      <c r="S63" s="266"/>
      <c r="T63" s="266"/>
    </row>
    <row r="64" spans="2:20">
      <c r="B64" s="404"/>
    </row>
    <row r="65" spans="2:20">
      <c r="B65" s="404"/>
      <c r="C65" s="104" t="s">
        <v>578</v>
      </c>
      <c r="D65" s="104" t="s">
        <v>579</v>
      </c>
    </row>
    <row r="66" spans="2:20">
      <c r="B66" s="404"/>
      <c r="D66" s="104" t="s">
        <v>574</v>
      </c>
    </row>
    <row r="67" spans="2:20">
      <c r="B67" s="404"/>
      <c r="D67" s="398" t="s">
        <v>580</v>
      </c>
      <c r="E67" s="398"/>
      <c r="F67" s="398"/>
      <c r="G67" s="398"/>
      <c r="H67" s="398"/>
      <c r="I67" s="398"/>
      <c r="J67" s="398"/>
      <c r="K67" s="398"/>
      <c r="L67" s="398"/>
      <c r="M67" s="398"/>
      <c r="N67" s="398"/>
      <c r="O67" s="398"/>
      <c r="P67" s="398"/>
      <c r="Q67" s="398"/>
      <c r="R67" s="398"/>
      <c r="S67" s="398"/>
      <c r="T67" s="398"/>
    </row>
    <row r="68" spans="2:20">
      <c r="B68" s="404"/>
      <c r="D68" s="398"/>
      <c r="E68" s="398"/>
      <c r="F68" s="398"/>
      <c r="G68" s="398"/>
      <c r="H68" s="398"/>
      <c r="I68" s="398"/>
      <c r="J68" s="398"/>
      <c r="K68" s="398"/>
      <c r="L68" s="398"/>
      <c r="M68" s="398"/>
      <c r="N68" s="398"/>
      <c r="O68" s="398"/>
      <c r="P68" s="398"/>
      <c r="Q68" s="398"/>
      <c r="R68" s="398"/>
      <c r="S68" s="398"/>
      <c r="T68" s="398"/>
    </row>
    <row r="69" spans="2:20">
      <c r="B69" s="404"/>
      <c r="D69" s="268"/>
      <c r="E69" s="268"/>
      <c r="F69" s="268"/>
      <c r="G69" s="268"/>
      <c r="H69" s="268"/>
      <c r="I69" s="268"/>
      <c r="J69" s="268"/>
      <c r="K69" s="268"/>
      <c r="L69" s="268"/>
      <c r="M69" s="268"/>
      <c r="N69" s="268"/>
      <c r="O69" s="268"/>
      <c r="P69" s="268"/>
      <c r="Q69" s="268"/>
      <c r="R69" s="268"/>
      <c r="S69" s="268"/>
      <c r="T69" s="268"/>
    </row>
    <row r="70" spans="2:20">
      <c r="B70" s="404"/>
      <c r="C70" s="104" t="s">
        <v>581</v>
      </c>
      <c r="D70" s="104" t="s">
        <v>582</v>
      </c>
    </row>
    <row r="71" spans="2:20">
      <c r="D71" s="104" t="s">
        <v>583</v>
      </c>
      <c r="E71" s="104" t="s">
        <v>584</v>
      </c>
    </row>
    <row r="72" spans="2:20">
      <c r="E72" s="104" t="s">
        <v>585</v>
      </c>
    </row>
    <row r="73" spans="2:20">
      <c r="D73" s="104" t="s">
        <v>552</v>
      </c>
      <c r="E73" s="104" t="s">
        <v>586</v>
      </c>
    </row>
    <row r="74" spans="2:20">
      <c r="E74" s="104" t="s">
        <v>587</v>
      </c>
    </row>
    <row r="75" spans="2:20">
      <c r="B75" s="404"/>
    </row>
    <row r="76" spans="2:20">
      <c r="B76" s="404" t="s">
        <v>588</v>
      </c>
      <c r="C76" s="104" t="s">
        <v>589</v>
      </c>
    </row>
    <row r="77" spans="2:20">
      <c r="C77" s="104" t="s">
        <v>590</v>
      </c>
    </row>
    <row r="78" spans="2:20">
      <c r="D78" s="398" t="s">
        <v>591</v>
      </c>
      <c r="E78" s="398"/>
      <c r="F78" s="398"/>
      <c r="G78" s="398"/>
      <c r="H78" s="398"/>
      <c r="I78" s="398"/>
      <c r="J78" s="398"/>
      <c r="K78" s="398"/>
      <c r="L78" s="398"/>
      <c r="M78" s="398"/>
      <c r="N78" s="398"/>
      <c r="O78" s="398"/>
      <c r="P78" s="398"/>
      <c r="Q78" s="398"/>
      <c r="R78" s="398"/>
      <c r="S78" s="398"/>
      <c r="T78" s="398"/>
    </row>
    <row r="79" spans="2:20">
      <c r="D79" s="398"/>
      <c r="E79" s="398"/>
      <c r="F79" s="398"/>
      <c r="G79" s="398"/>
      <c r="H79" s="398"/>
      <c r="I79" s="398"/>
      <c r="J79" s="398"/>
      <c r="K79" s="398"/>
      <c r="L79" s="398"/>
      <c r="M79" s="398"/>
      <c r="N79" s="398"/>
      <c r="O79" s="398"/>
      <c r="P79" s="398"/>
      <c r="Q79" s="398"/>
      <c r="R79" s="398"/>
      <c r="S79" s="398"/>
      <c r="T79" s="398"/>
    </row>
    <row r="80" spans="2:20">
      <c r="D80" s="398" t="s">
        <v>592</v>
      </c>
      <c r="E80" s="398"/>
      <c r="F80" s="398"/>
      <c r="G80" s="398"/>
      <c r="H80" s="398"/>
      <c r="I80" s="398"/>
      <c r="J80" s="398"/>
      <c r="K80" s="398"/>
      <c r="L80" s="398"/>
      <c r="M80" s="398"/>
      <c r="N80" s="398"/>
      <c r="O80" s="398"/>
      <c r="P80" s="398"/>
      <c r="Q80" s="398"/>
      <c r="R80" s="398"/>
      <c r="S80" s="398"/>
      <c r="T80" s="398"/>
    </row>
    <row r="81" spans="3:20">
      <c r="D81" s="398"/>
      <c r="E81" s="398"/>
      <c r="F81" s="398"/>
      <c r="G81" s="398"/>
      <c r="H81" s="398"/>
      <c r="I81" s="398"/>
      <c r="J81" s="398"/>
      <c r="K81" s="398"/>
      <c r="L81" s="398"/>
      <c r="M81" s="398"/>
      <c r="N81" s="398"/>
      <c r="O81" s="398"/>
      <c r="P81" s="398"/>
      <c r="Q81" s="398"/>
      <c r="R81" s="398"/>
      <c r="S81" s="398"/>
      <c r="T81" s="398"/>
    </row>
    <row r="82" spans="3:20">
      <c r="D82" s="398" t="s">
        <v>593</v>
      </c>
      <c r="E82" s="398"/>
      <c r="F82" s="398"/>
      <c r="G82" s="398"/>
      <c r="H82" s="398"/>
      <c r="I82" s="398"/>
      <c r="J82" s="398"/>
      <c r="K82" s="398"/>
      <c r="L82" s="398"/>
      <c r="M82" s="398"/>
      <c r="N82" s="398"/>
      <c r="O82" s="398"/>
      <c r="P82" s="398"/>
      <c r="Q82" s="398"/>
      <c r="R82" s="398"/>
      <c r="S82" s="398"/>
      <c r="T82" s="398"/>
    </row>
    <row r="83" spans="3:20">
      <c r="D83" s="398"/>
      <c r="E83" s="398"/>
      <c r="F83" s="398"/>
      <c r="G83" s="398"/>
      <c r="H83" s="398"/>
      <c r="I83" s="398"/>
      <c r="J83" s="398"/>
      <c r="K83" s="398"/>
      <c r="L83" s="398"/>
      <c r="M83" s="398"/>
      <c r="N83" s="398"/>
      <c r="O83" s="398"/>
      <c r="P83" s="398"/>
      <c r="Q83" s="398"/>
      <c r="R83" s="398"/>
      <c r="S83" s="398"/>
      <c r="T83" s="398"/>
    </row>
    <row r="84" spans="3:20">
      <c r="D84" s="398" t="s">
        <v>594</v>
      </c>
      <c r="E84" s="398"/>
      <c r="F84" s="398"/>
      <c r="G84" s="398"/>
      <c r="H84" s="398"/>
      <c r="I84" s="398"/>
      <c r="J84" s="398"/>
      <c r="K84" s="398"/>
      <c r="L84" s="398"/>
      <c r="M84" s="398"/>
      <c r="N84" s="398"/>
      <c r="O84" s="398"/>
      <c r="P84" s="398"/>
      <c r="Q84" s="398"/>
      <c r="R84" s="398"/>
      <c r="S84" s="398"/>
      <c r="T84" s="398"/>
    </row>
    <row r="85" spans="3:20">
      <c r="D85" s="398"/>
      <c r="E85" s="398"/>
      <c r="F85" s="398"/>
      <c r="G85" s="398"/>
      <c r="H85" s="398"/>
      <c r="I85" s="398"/>
      <c r="J85" s="398"/>
      <c r="K85" s="398"/>
      <c r="L85" s="398"/>
      <c r="M85" s="398"/>
      <c r="N85" s="398"/>
      <c r="O85" s="398"/>
      <c r="P85" s="398"/>
      <c r="Q85" s="398"/>
      <c r="R85" s="398"/>
      <c r="S85" s="398"/>
      <c r="T85" s="398"/>
    </row>
    <row r="87" spans="3:20">
      <c r="C87" s="104" t="s">
        <v>595</v>
      </c>
    </row>
    <row r="88" spans="3:20" ht="13.5" customHeight="1">
      <c r="D88" s="397" t="s">
        <v>596</v>
      </c>
      <c r="E88" s="397"/>
      <c r="F88" s="397"/>
      <c r="G88" s="397"/>
      <c r="H88" s="397"/>
      <c r="I88" s="397"/>
      <c r="J88" s="397"/>
      <c r="K88" s="397"/>
      <c r="L88" s="397"/>
      <c r="M88" s="397"/>
      <c r="N88" s="397"/>
      <c r="O88" s="397"/>
      <c r="P88" s="397"/>
      <c r="Q88" s="397"/>
      <c r="R88" s="397"/>
      <c r="S88" s="397"/>
      <c r="T88" s="397"/>
    </row>
    <row r="89" spans="3:20" ht="13.5" customHeight="1">
      <c r="D89" s="397"/>
      <c r="E89" s="397"/>
      <c r="F89" s="397"/>
      <c r="G89" s="397"/>
      <c r="H89" s="397"/>
      <c r="I89" s="397"/>
      <c r="J89" s="397"/>
      <c r="K89" s="397"/>
      <c r="L89" s="397"/>
      <c r="M89" s="397"/>
      <c r="N89" s="397"/>
      <c r="O89" s="397"/>
      <c r="P89" s="397"/>
      <c r="Q89" s="397"/>
      <c r="R89" s="397"/>
      <c r="S89" s="397"/>
      <c r="T89" s="397"/>
    </row>
    <row r="90" spans="3:20">
      <c r="C90" s="409"/>
      <c r="D90" s="397"/>
      <c r="E90" s="397"/>
      <c r="F90" s="397"/>
      <c r="G90" s="397"/>
      <c r="H90" s="397"/>
      <c r="I90" s="397"/>
      <c r="J90" s="397"/>
      <c r="K90" s="397"/>
      <c r="L90" s="397"/>
      <c r="M90" s="397"/>
      <c r="N90" s="397"/>
      <c r="O90" s="397"/>
      <c r="P90" s="397"/>
      <c r="Q90" s="397"/>
      <c r="R90" s="397"/>
      <c r="S90" s="397"/>
      <c r="T90" s="397"/>
    </row>
    <row r="91" spans="3:20">
      <c r="C91" s="409"/>
      <c r="D91" s="397" t="s">
        <v>597</v>
      </c>
      <c r="E91" s="397"/>
      <c r="F91" s="397"/>
      <c r="G91" s="397"/>
      <c r="H91" s="397"/>
      <c r="I91" s="397"/>
      <c r="J91" s="397"/>
      <c r="K91" s="397"/>
      <c r="L91" s="397"/>
      <c r="M91" s="397"/>
      <c r="N91" s="397"/>
      <c r="O91" s="397"/>
      <c r="P91" s="397"/>
      <c r="Q91" s="397"/>
      <c r="R91" s="397"/>
      <c r="S91" s="397"/>
      <c r="T91" s="397"/>
    </row>
    <row r="92" spans="3:20">
      <c r="C92" s="409"/>
      <c r="D92" s="397"/>
      <c r="E92" s="397"/>
      <c r="F92" s="397"/>
      <c r="G92" s="397"/>
      <c r="H92" s="397"/>
      <c r="I92" s="397"/>
      <c r="J92" s="397"/>
      <c r="K92" s="397"/>
      <c r="L92" s="397"/>
      <c r="M92" s="397"/>
      <c r="N92" s="397"/>
      <c r="O92" s="397"/>
      <c r="P92" s="397"/>
      <c r="Q92" s="397"/>
      <c r="R92" s="397"/>
      <c r="S92" s="397"/>
      <c r="T92" s="397"/>
    </row>
    <row r="94" spans="3:20">
      <c r="C94" s="104" t="s">
        <v>598</v>
      </c>
    </row>
    <row r="95" spans="3:20" ht="13.5" customHeight="1">
      <c r="C95" s="409"/>
      <c r="D95" s="397" t="s">
        <v>599</v>
      </c>
      <c r="E95" s="397"/>
      <c r="F95" s="397"/>
      <c r="G95" s="397"/>
      <c r="H95" s="397"/>
      <c r="I95" s="397"/>
      <c r="J95" s="397"/>
      <c r="K95" s="397"/>
      <c r="L95" s="397"/>
      <c r="M95" s="397"/>
      <c r="N95" s="397"/>
      <c r="O95" s="397"/>
      <c r="P95" s="397"/>
      <c r="Q95" s="397"/>
      <c r="R95" s="397"/>
      <c r="S95" s="397"/>
      <c r="T95" s="397"/>
    </row>
    <row r="96" spans="3:20" ht="13.5" customHeight="1">
      <c r="C96" s="409"/>
      <c r="D96" s="397"/>
      <c r="E96" s="397"/>
      <c r="F96" s="397"/>
      <c r="G96" s="397"/>
      <c r="H96" s="397"/>
      <c r="I96" s="397"/>
      <c r="J96" s="397"/>
      <c r="K96" s="397"/>
      <c r="L96" s="397"/>
      <c r="M96" s="397"/>
      <c r="N96" s="397"/>
      <c r="O96" s="397"/>
      <c r="P96" s="397"/>
      <c r="Q96" s="397"/>
      <c r="R96" s="397"/>
      <c r="S96" s="397"/>
      <c r="T96" s="397"/>
    </row>
    <row r="97" spans="2:20" ht="13.5" customHeight="1">
      <c r="C97" s="409"/>
      <c r="D97" s="397"/>
      <c r="E97" s="397"/>
      <c r="F97" s="397"/>
      <c r="G97" s="397"/>
      <c r="H97" s="397"/>
      <c r="I97" s="397"/>
      <c r="J97" s="397"/>
      <c r="K97" s="397"/>
      <c r="L97" s="397"/>
      <c r="M97" s="397"/>
      <c r="N97" s="397"/>
      <c r="O97" s="397"/>
      <c r="P97" s="397"/>
      <c r="Q97" s="397"/>
      <c r="R97" s="397"/>
      <c r="S97" s="397"/>
      <c r="T97" s="397"/>
    </row>
    <row r="99" spans="2:20">
      <c r="C99" s="104" t="s">
        <v>600</v>
      </c>
    </row>
    <row r="100" spans="2:20" ht="13.5" customHeight="1">
      <c r="C100" s="409"/>
      <c r="D100" s="397" t="s">
        <v>601</v>
      </c>
      <c r="E100" s="397"/>
      <c r="F100" s="397"/>
      <c r="G100" s="397"/>
      <c r="H100" s="397"/>
      <c r="I100" s="397"/>
      <c r="J100" s="397"/>
      <c r="K100" s="397"/>
      <c r="L100" s="397"/>
      <c r="M100" s="397"/>
      <c r="N100" s="397"/>
      <c r="O100" s="397"/>
      <c r="P100" s="397"/>
      <c r="Q100" s="397"/>
      <c r="R100" s="397"/>
      <c r="S100" s="397"/>
      <c r="T100" s="397"/>
    </row>
    <row r="101" spans="2:20" ht="13.5" customHeight="1">
      <c r="C101" s="409"/>
      <c r="D101" s="397"/>
      <c r="E101" s="397"/>
      <c r="F101" s="397"/>
      <c r="G101" s="397"/>
      <c r="H101" s="397"/>
      <c r="I101" s="397"/>
      <c r="J101" s="397"/>
      <c r="K101" s="397"/>
      <c r="L101" s="397"/>
      <c r="M101" s="397"/>
      <c r="N101" s="397"/>
      <c r="O101" s="397"/>
      <c r="P101" s="397"/>
      <c r="Q101" s="397"/>
      <c r="R101" s="397"/>
      <c r="S101" s="397"/>
      <c r="T101" s="397"/>
    </row>
    <row r="102" spans="2:20">
      <c r="C102" s="409"/>
      <c r="D102" s="397"/>
      <c r="E102" s="397"/>
      <c r="F102" s="397"/>
      <c r="G102" s="397"/>
      <c r="H102" s="397"/>
      <c r="I102" s="397"/>
      <c r="J102" s="397"/>
      <c r="K102" s="397"/>
      <c r="L102" s="397"/>
      <c r="M102" s="397"/>
      <c r="N102" s="397"/>
      <c r="O102" s="397"/>
      <c r="P102" s="397"/>
      <c r="Q102" s="397"/>
      <c r="R102" s="397"/>
      <c r="S102" s="397"/>
      <c r="T102" s="397"/>
    </row>
    <row r="104" spans="2:20">
      <c r="B104" s="404" t="s">
        <v>602</v>
      </c>
      <c r="C104" s="104" t="s">
        <v>603</v>
      </c>
    </row>
    <row r="105" spans="2:20" ht="13.5" customHeight="1">
      <c r="B105" s="404"/>
      <c r="C105" s="104" t="s">
        <v>524</v>
      </c>
      <c r="D105" s="104" t="s">
        <v>604</v>
      </c>
    </row>
    <row r="106" spans="2:20" ht="13.5" customHeight="1">
      <c r="B106" s="404"/>
      <c r="D106" s="408" t="s">
        <v>557</v>
      </c>
      <c r="E106" s="397" t="s">
        <v>605</v>
      </c>
      <c r="F106" s="397"/>
      <c r="G106" s="397"/>
      <c r="H106" s="397"/>
      <c r="I106" s="397"/>
      <c r="J106" s="397"/>
      <c r="K106" s="397"/>
      <c r="L106" s="397"/>
      <c r="M106" s="397"/>
      <c r="N106" s="397"/>
      <c r="O106" s="397"/>
      <c r="P106" s="397"/>
      <c r="Q106" s="397"/>
      <c r="R106" s="397"/>
      <c r="S106" s="397"/>
      <c r="T106" s="397"/>
    </row>
    <row r="107" spans="2:20">
      <c r="B107" s="404"/>
      <c r="D107" s="408"/>
      <c r="E107" s="397"/>
      <c r="F107" s="397"/>
      <c r="G107" s="397"/>
      <c r="H107" s="397"/>
      <c r="I107" s="397"/>
      <c r="J107" s="397"/>
      <c r="K107" s="397"/>
      <c r="L107" s="397"/>
      <c r="M107" s="397"/>
      <c r="N107" s="397"/>
      <c r="O107" s="397"/>
      <c r="P107" s="397"/>
      <c r="Q107" s="397"/>
      <c r="R107" s="397"/>
      <c r="S107" s="397"/>
      <c r="T107" s="397"/>
    </row>
    <row r="108" spans="2:20">
      <c r="B108" s="404"/>
      <c r="C108" s="409"/>
      <c r="D108" s="409"/>
      <c r="E108" s="397"/>
      <c r="F108" s="397"/>
      <c r="G108" s="397"/>
      <c r="H108" s="397"/>
      <c r="I108" s="397"/>
      <c r="J108" s="397"/>
      <c r="K108" s="397"/>
      <c r="L108" s="397"/>
      <c r="M108" s="397"/>
      <c r="N108" s="397"/>
      <c r="O108" s="397"/>
      <c r="P108" s="397"/>
      <c r="Q108" s="397"/>
      <c r="R108" s="397"/>
      <c r="S108" s="397"/>
      <c r="T108" s="397"/>
    </row>
    <row r="109" spans="2:20">
      <c r="B109" s="404"/>
      <c r="C109" s="409"/>
      <c r="D109" s="409"/>
      <c r="E109" s="408" t="s">
        <v>606</v>
      </c>
      <c r="F109" s="409"/>
      <c r="G109" s="409"/>
      <c r="H109" s="409"/>
      <c r="I109" s="409"/>
      <c r="J109" s="409"/>
      <c r="K109" s="409"/>
      <c r="L109" s="409"/>
      <c r="M109" s="409"/>
      <c r="N109" s="409"/>
      <c r="O109" s="409"/>
      <c r="P109" s="409"/>
      <c r="Q109" s="409"/>
      <c r="R109" s="409"/>
      <c r="S109" s="409"/>
      <c r="T109" s="409"/>
    </row>
    <row r="110" spans="2:20" ht="13.5" customHeight="1">
      <c r="B110" s="404"/>
      <c r="C110" s="409"/>
      <c r="D110" s="104" t="s">
        <v>607</v>
      </c>
      <c r="E110" s="408" t="s">
        <v>608</v>
      </c>
      <c r="F110" s="409"/>
      <c r="G110" s="409"/>
      <c r="H110" s="409"/>
      <c r="I110" s="409"/>
      <c r="J110" s="409"/>
      <c r="K110" s="409"/>
      <c r="L110" s="409"/>
      <c r="M110" s="409"/>
      <c r="N110" s="409"/>
      <c r="O110" s="409"/>
      <c r="P110" s="409"/>
      <c r="Q110" s="409"/>
      <c r="R110" s="409"/>
      <c r="S110" s="409"/>
      <c r="T110" s="409"/>
    </row>
    <row r="111" spans="2:20">
      <c r="B111" s="404"/>
      <c r="C111" s="409"/>
      <c r="D111" s="409"/>
      <c r="E111" s="408" t="s">
        <v>609</v>
      </c>
      <c r="F111" s="409"/>
      <c r="G111" s="409"/>
      <c r="H111" s="409"/>
      <c r="I111" s="409"/>
      <c r="J111" s="409"/>
      <c r="K111" s="409"/>
      <c r="L111" s="409"/>
      <c r="M111" s="409"/>
      <c r="N111" s="409"/>
      <c r="O111" s="409"/>
      <c r="P111" s="409"/>
      <c r="Q111" s="409"/>
      <c r="R111" s="409"/>
      <c r="S111" s="409"/>
      <c r="T111" s="409"/>
    </row>
    <row r="112" spans="2:20">
      <c r="B112" s="404"/>
      <c r="C112" s="409"/>
      <c r="D112" s="409"/>
      <c r="E112" s="409"/>
      <c r="F112" s="409"/>
      <c r="G112" s="409"/>
      <c r="H112" s="409"/>
      <c r="I112" s="409"/>
      <c r="J112" s="409"/>
      <c r="K112" s="409"/>
      <c r="L112" s="409"/>
      <c r="M112" s="409"/>
      <c r="N112" s="409"/>
      <c r="O112" s="409"/>
      <c r="P112" s="409"/>
      <c r="Q112" s="409"/>
      <c r="R112" s="409"/>
      <c r="S112" s="409"/>
      <c r="T112" s="409"/>
    </row>
    <row r="113" spans="2:20">
      <c r="B113" s="404"/>
      <c r="C113" s="104" t="s">
        <v>610</v>
      </c>
      <c r="D113" s="104" t="s">
        <v>611</v>
      </c>
    </row>
    <row r="114" spans="2:20">
      <c r="B114" s="404"/>
      <c r="D114" s="104" t="s">
        <v>612</v>
      </c>
    </row>
    <row r="116" spans="2:20">
      <c r="B116" s="404" t="s">
        <v>613</v>
      </c>
      <c r="C116" s="41" t="s">
        <v>614</v>
      </c>
    </row>
    <row r="117" spans="2:20" ht="13.5" customHeight="1">
      <c r="C117" s="397" t="s">
        <v>615</v>
      </c>
      <c r="D117" s="397"/>
      <c r="E117" s="397"/>
      <c r="F117" s="397"/>
      <c r="G117" s="397"/>
      <c r="H117" s="397"/>
      <c r="I117" s="397"/>
      <c r="J117" s="397"/>
      <c r="K117" s="397"/>
      <c r="L117" s="397"/>
      <c r="M117" s="397"/>
      <c r="N117" s="397"/>
      <c r="O117" s="397"/>
      <c r="P117" s="397"/>
      <c r="Q117" s="397"/>
      <c r="R117" s="397"/>
      <c r="S117" s="397"/>
      <c r="T117" s="397"/>
    </row>
    <row r="118" spans="2:20" ht="13.5" customHeight="1">
      <c r="C118" s="397"/>
      <c r="D118" s="397"/>
      <c r="E118" s="397"/>
      <c r="F118" s="397"/>
      <c r="G118" s="397"/>
      <c r="H118" s="397"/>
      <c r="I118" s="397"/>
      <c r="J118" s="397"/>
      <c r="K118" s="397"/>
      <c r="L118" s="397"/>
      <c r="M118" s="397"/>
      <c r="N118" s="397"/>
      <c r="O118" s="397"/>
      <c r="P118" s="397"/>
      <c r="Q118" s="397"/>
      <c r="R118" s="397"/>
      <c r="S118" s="397"/>
      <c r="T118" s="397"/>
    </row>
    <row r="119" spans="2:20">
      <c r="C119" s="397"/>
      <c r="D119" s="397"/>
      <c r="E119" s="397"/>
      <c r="F119" s="397"/>
      <c r="G119" s="397"/>
      <c r="H119" s="397"/>
      <c r="I119" s="397"/>
      <c r="J119" s="397"/>
      <c r="K119" s="397"/>
      <c r="L119" s="397"/>
      <c r="M119" s="397"/>
      <c r="N119" s="397"/>
      <c r="O119" s="397"/>
      <c r="P119" s="397"/>
      <c r="Q119" s="397"/>
      <c r="R119" s="397"/>
      <c r="S119" s="397"/>
      <c r="T119" s="397"/>
    </row>
    <row r="120" spans="2:20">
      <c r="C120" s="397"/>
      <c r="D120" s="397"/>
      <c r="E120" s="397"/>
      <c r="F120" s="397"/>
      <c r="G120" s="397"/>
      <c r="H120" s="397"/>
      <c r="I120" s="397"/>
      <c r="J120" s="397"/>
      <c r="K120" s="397"/>
      <c r="L120" s="397"/>
      <c r="M120" s="397"/>
      <c r="N120" s="397"/>
      <c r="O120" s="397"/>
      <c r="P120" s="397"/>
      <c r="Q120" s="397"/>
      <c r="R120" s="397"/>
      <c r="S120" s="397"/>
      <c r="T120" s="397"/>
    </row>
    <row r="121" spans="2:20">
      <c r="C121" s="397" t="s">
        <v>616</v>
      </c>
      <c r="D121" s="397"/>
      <c r="E121" s="397"/>
      <c r="F121" s="397"/>
      <c r="G121" s="397"/>
      <c r="H121" s="397"/>
      <c r="I121" s="397"/>
      <c r="J121" s="397"/>
      <c r="K121" s="397"/>
      <c r="L121" s="397"/>
      <c r="M121" s="397"/>
      <c r="N121" s="397"/>
      <c r="O121" s="397"/>
      <c r="P121" s="397"/>
      <c r="Q121" s="397"/>
      <c r="R121" s="397"/>
      <c r="S121" s="397"/>
      <c r="T121" s="397"/>
    </row>
    <row r="122" spans="2:20">
      <c r="C122" s="397"/>
      <c r="D122" s="397"/>
      <c r="E122" s="397"/>
      <c r="F122" s="397"/>
      <c r="G122" s="397"/>
      <c r="H122" s="397"/>
      <c r="I122" s="397"/>
      <c r="J122" s="397"/>
      <c r="K122" s="397"/>
      <c r="L122" s="397"/>
      <c r="M122" s="397"/>
      <c r="N122" s="397"/>
      <c r="O122" s="397"/>
      <c r="P122" s="397"/>
      <c r="Q122" s="397"/>
      <c r="R122" s="397"/>
      <c r="S122" s="397"/>
      <c r="T122" s="397"/>
    </row>
    <row r="124" spans="2:20">
      <c r="B124" s="404" t="s">
        <v>617</v>
      </c>
      <c r="C124" s="104" t="s">
        <v>618</v>
      </c>
    </row>
    <row r="125" spans="2:20">
      <c r="C125" s="104" t="s">
        <v>619</v>
      </c>
    </row>
    <row r="126" spans="2:20">
      <c r="C126" s="104" t="s">
        <v>620</v>
      </c>
    </row>
    <row r="128" spans="2:20">
      <c r="B128" s="404" t="s">
        <v>621</v>
      </c>
      <c r="C128" s="104" t="s">
        <v>622</v>
      </c>
    </row>
    <row r="129" spans="1:20">
      <c r="C129" s="398" t="s">
        <v>623</v>
      </c>
      <c r="D129" s="398"/>
      <c r="E129" s="398"/>
      <c r="F129" s="398"/>
      <c r="G129" s="398"/>
      <c r="H129" s="398"/>
      <c r="I129" s="398"/>
      <c r="J129" s="398"/>
      <c r="K129" s="398"/>
      <c r="L129" s="398"/>
      <c r="M129" s="398"/>
      <c r="N129" s="398"/>
      <c r="O129" s="398"/>
      <c r="P129" s="398"/>
      <c r="Q129" s="398"/>
      <c r="R129" s="398"/>
      <c r="S129" s="398"/>
      <c r="T129" s="398"/>
    </row>
    <row r="130" spans="1:20">
      <c r="C130" s="398"/>
      <c r="D130" s="398"/>
      <c r="E130" s="398"/>
      <c r="F130" s="398"/>
      <c r="G130" s="398"/>
      <c r="H130" s="398"/>
      <c r="I130" s="398"/>
      <c r="J130" s="398"/>
      <c r="K130" s="398"/>
      <c r="L130" s="398"/>
      <c r="M130" s="398"/>
      <c r="N130" s="398"/>
      <c r="O130" s="398"/>
      <c r="P130" s="398"/>
      <c r="Q130" s="398"/>
      <c r="R130" s="398"/>
      <c r="S130" s="398"/>
      <c r="T130" s="398"/>
    </row>
    <row r="131" spans="1:20">
      <c r="C131" s="398"/>
      <c r="D131" s="398"/>
      <c r="E131" s="398"/>
      <c r="F131" s="398"/>
      <c r="G131" s="398"/>
      <c r="H131" s="398"/>
      <c r="I131" s="398"/>
      <c r="J131" s="398"/>
      <c r="K131" s="398"/>
      <c r="L131" s="398"/>
      <c r="M131" s="398"/>
      <c r="N131" s="398"/>
      <c r="O131" s="398"/>
      <c r="P131" s="398"/>
      <c r="Q131" s="398"/>
      <c r="R131" s="398"/>
      <c r="S131" s="398"/>
      <c r="T131" s="398"/>
    </row>
    <row r="132" spans="1:20">
      <c r="C132" s="398"/>
      <c r="D132" s="398"/>
      <c r="E132" s="398"/>
      <c r="F132" s="398"/>
      <c r="G132" s="398"/>
      <c r="H132" s="398"/>
      <c r="I132" s="398"/>
      <c r="J132" s="398"/>
      <c r="K132" s="398"/>
      <c r="L132" s="398"/>
      <c r="M132" s="398"/>
      <c r="N132" s="398"/>
      <c r="O132" s="398"/>
      <c r="P132" s="398"/>
      <c r="Q132" s="398"/>
      <c r="R132" s="398"/>
      <c r="S132" s="398"/>
      <c r="T132" s="398"/>
    </row>
    <row r="134" spans="1:20">
      <c r="A134" s="404" t="s">
        <v>624</v>
      </c>
      <c r="B134" s="404" t="s">
        <v>625</v>
      </c>
    </row>
    <row r="135" spans="1:20">
      <c r="A135" s="404"/>
      <c r="B135" s="404" t="s">
        <v>626</v>
      </c>
      <c r="C135" s="104" t="s">
        <v>627</v>
      </c>
    </row>
    <row r="136" spans="1:20">
      <c r="A136" s="404"/>
      <c r="B136" s="404"/>
      <c r="C136" s="398" t="s">
        <v>628</v>
      </c>
      <c r="D136" s="398"/>
      <c r="E136" s="398"/>
      <c r="F136" s="398"/>
      <c r="G136" s="398"/>
      <c r="H136" s="398"/>
      <c r="I136" s="398"/>
      <c r="J136" s="398"/>
      <c r="K136" s="398"/>
      <c r="L136" s="398"/>
      <c r="M136" s="398"/>
      <c r="N136" s="398"/>
      <c r="O136" s="398"/>
      <c r="P136" s="398"/>
      <c r="Q136" s="398"/>
      <c r="R136" s="398"/>
      <c r="S136" s="398"/>
      <c r="T136" s="398"/>
    </row>
    <row r="137" spans="1:20">
      <c r="A137" s="404"/>
      <c r="B137" s="404"/>
      <c r="C137" s="398"/>
      <c r="D137" s="398"/>
      <c r="E137" s="398"/>
      <c r="F137" s="398"/>
      <c r="G137" s="398"/>
      <c r="H137" s="398"/>
      <c r="I137" s="398"/>
      <c r="J137" s="398"/>
      <c r="K137" s="398"/>
      <c r="L137" s="398"/>
      <c r="M137" s="398"/>
      <c r="N137" s="398"/>
      <c r="O137" s="398"/>
      <c r="P137" s="398"/>
      <c r="Q137" s="398"/>
      <c r="R137" s="398"/>
      <c r="S137" s="398"/>
      <c r="T137" s="398"/>
    </row>
    <row r="138" spans="1:20">
      <c r="A138" s="404"/>
      <c r="B138" s="404"/>
      <c r="C138" s="398"/>
      <c r="D138" s="398"/>
      <c r="E138" s="398"/>
      <c r="F138" s="398"/>
      <c r="G138" s="398"/>
      <c r="H138" s="398"/>
      <c r="I138" s="398"/>
      <c r="J138" s="398"/>
      <c r="K138" s="398"/>
      <c r="L138" s="398"/>
      <c r="M138" s="398"/>
      <c r="N138" s="398"/>
      <c r="O138" s="398"/>
      <c r="P138" s="398"/>
      <c r="Q138" s="398"/>
      <c r="R138" s="398"/>
      <c r="S138" s="398"/>
      <c r="T138" s="398"/>
    </row>
    <row r="139" spans="1:20">
      <c r="A139" s="404"/>
      <c r="B139" s="404"/>
      <c r="C139" s="398" t="s">
        <v>629</v>
      </c>
      <c r="D139" s="398"/>
      <c r="E139" s="398"/>
      <c r="F139" s="398"/>
      <c r="G139" s="398"/>
      <c r="H139" s="398"/>
      <c r="I139" s="398"/>
      <c r="J139" s="398"/>
      <c r="K139" s="398"/>
      <c r="L139" s="398"/>
      <c r="M139" s="398"/>
      <c r="N139" s="398"/>
      <c r="O139" s="398"/>
      <c r="P139" s="398"/>
      <c r="Q139" s="398"/>
      <c r="R139" s="398"/>
      <c r="S139" s="398"/>
      <c r="T139" s="398"/>
    </row>
    <row r="140" spans="1:20">
      <c r="A140" s="404"/>
      <c r="B140" s="404"/>
      <c r="C140" s="268"/>
      <c r="D140" s="268"/>
      <c r="E140" s="268"/>
      <c r="F140" s="268"/>
      <c r="G140" s="268"/>
      <c r="H140" s="268"/>
      <c r="I140" s="268"/>
      <c r="J140" s="268"/>
      <c r="K140" s="268"/>
      <c r="L140" s="268"/>
      <c r="M140" s="268"/>
      <c r="N140" s="268"/>
      <c r="O140" s="268"/>
      <c r="P140" s="268"/>
      <c r="Q140" s="268"/>
      <c r="R140" s="268"/>
      <c r="S140" s="268"/>
      <c r="T140" s="268"/>
    </row>
    <row r="141" spans="1:20">
      <c r="A141" s="404"/>
      <c r="B141" s="404" t="s">
        <v>630</v>
      </c>
      <c r="C141" s="261" t="s">
        <v>631</v>
      </c>
      <c r="D141" s="268"/>
      <c r="E141" s="268"/>
      <c r="F141" s="268"/>
      <c r="G141" s="268"/>
      <c r="H141" s="268"/>
      <c r="I141" s="268"/>
      <c r="J141" s="268"/>
      <c r="K141" s="268"/>
      <c r="L141" s="268"/>
      <c r="M141" s="268"/>
      <c r="N141" s="268"/>
      <c r="O141" s="268"/>
      <c r="P141" s="268"/>
      <c r="Q141" s="268"/>
      <c r="R141" s="268"/>
      <c r="S141" s="268"/>
      <c r="T141" s="268"/>
    </row>
    <row r="142" spans="1:20">
      <c r="A142" s="404"/>
      <c r="B142" s="404"/>
      <c r="C142" s="398" t="s">
        <v>632</v>
      </c>
      <c r="D142" s="398"/>
      <c r="E142" s="398"/>
      <c r="F142" s="398"/>
      <c r="G142" s="398"/>
      <c r="H142" s="398"/>
      <c r="I142" s="398"/>
      <c r="J142" s="398"/>
      <c r="K142" s="398"/>
      <c r="L142" s="398"/>
      <c r="M142" s="398"/>
      <c r="N142" s="398"/>
      <c r="O142" s="398"/>
      <c r="P142" s="398"/>
      <c r="Q142" s="398"/>
      <c r="R142" s="398"/>
      <c r="S142" s="398"/>
      <c r="T142" s="398"/>
    </row>
    <row r="143" spans="1:20">
      <c r="A143" s="404"/>
      <c r="B143" s="404"/>
      <c r="C143" s="398"/>
      <c r="D143" s="398"/>
      <c r="E143" s="398"/>
      <c r="F143" s="398"/>
      <c r="G143" s="398"/>
      <c r="H143" s="398"/>
      <c r="I143" s="398"/>
      <c r="J143" s="398"/>
      <c r="K143" s="398"/>
      <c r="L143" s="398"/>
      <c r="M143" s="398"/>
      <c r="N143" s="398"/>
      <c r="O143" s="398"/>
      <c r="P143" s="398"/>
      <c r="Q143" s="398"/>
      <c r="R143" s="398"/>
      <c r="S143" s="398"/>
      <c r="T143" s="398"/>
    </row>
    <row r="144" spans="1:20">
      <c r="A144" s="404"/>
      <c r="B144" s="404"/>
      <c r="C144" s="411" t="s">
        <v>633</v>
      </c>
      <c r="D144" s="411"/>
      <c r="E144" s="411"/>
      <c r="F144" s="411"/>
      <c r="G144" s="411"/>
      <c r="H144" s="411"/>
      <c r="I144" s="411"/>
      <c r="J144" s="411"/>
      <c r="K144" s="411"/>
      <c r="L144" s="411"/>
      <c r="M144" s="411"/>
      <c r="N144" s="411"/>
      <c r="O144" s="411"/>
      <c r="P144" s="411"/>
      <c r="Q144" s="411"/>
      <c r="R144" s="411"/>
      <c r="S144" s="411"/>
      <c r="T144" s="411"/>
    </row>
    <row r="145" spans="1:20">
      <c r="A145" s="404"/>
      <c r="B145" s="404"/>
      <c r="C145" s="411"/>
      <c r="D145" s="411"/>
      <c r="E145" s="411"/>
      <c r="F145" s="411"/>
      <c r="G145" s="411"/>
      <c r="H145" s="411"/>
      <c r="I145" s="411"/>
      <c r="J145" s="411"/>
      <c r="K145" s="411"/>
      <c r="L145" s="411"/>
      <c r="M145" s="411"/>
      <c r="N145" s="411"/>
      <c r="O145" s="411"/>
      <c r="P145" s="411"/>
      <c r="Q145" s="411"/>
      <c r="R145" s="411"/>
      <c r="S145" s="411"/>
      <c r="T145" s="411"/>
    </row>
    <row r="146" spans="1:20">
      <c r="B146" s="404"/>
    </row>
    <row r="147" spans="1:20">
      <c r="B147" s="404" t="s">
        <v>564</v>
      </c>
      <c r="C147" s="104" t="s">
        <v>634</v>
      </c>
    </row>
    <row r="148" spans="1:20">
      <c r="B148" s="404"/>
      <c r="C148" s="398" t="s">
        <v>635</v>
      </c>
      <c r="D148" s="398"/>
      <c r="E148" s="398"/>
      <c r="F148" s="398"/>
      <c r="G148" s="398"/>
      <c r="H148" s="398"/>
      <c r="I148" s="398"/>
      <c r="J148" s="398"/>
      <c r="K148" s="398"/>
      <c r="L148" s="398"/>
      <c r="M148" s="398"/>
      <c r="N148" s="398"/>
      <c r="O148" s="398"/>
      <c r="P148" s="398"/>
      <c r="Q148" s="398"/>
      <c r="R148" s="398"/>
      <c r="S148" s="398"/>
      <c r="T148" s="398"/>
    </row>
    <row r="149" spans="1:20">
      <c r="B149" s="404"/>
      <c r="C149" s="398"/>
      <c r="D149" s="398"/>
      <c r="E149" s="398"/>
      <c r="F149" s="398"/>
      <c r="G149" s="398"/>
      <c r="H149" s="398"/>
      <c r="I149" s="398"/>
      <c r="J149" s="398"/>
      <c r="K149" s="398"/>
      <c r="L149" s="398"/>
      <c r="M149" s="398"/>
      <c r="N149" s="398"/>
      <c r="O149" s="398"/>
      <c r="P149" s="398"/>
      <c r="Q149" s="398"/>
      <c r="R149" s="398"/>
      <c r="S149" s="398"/>
      <c r="T149" s="398"/>
    </row>
    <row r="150" spans="1:20">
      <c r="B150" s="404"/>
      <c r="C150" s="398"/>
      <c r="D150" s="398"/>
      <c r="E150" s="398"/>
      <c r="F150" s="398"/>
      <c r="G150" s="398"/>
      <c r="H150" s="398"/>
      <c r="I150" s="398"/>
      <c r="J150" s="398"/>
      <c r="K150" s="398"/>
      <c r="L150" s="398"/>
      <c r="M150" s="398"/>
      <c r="N150" s="398"/>
      <c r="O150" s="398"/>
      <c r="P150" s="398"/>
      <c r="Q150" s="398"/>
      <c r="R150" s="398"/>
      <c r="S150" s="398"/>
      <c r="T150" s="398"/>
    </row>
    <row r="152" spans="1:20">
      <c r="A152" s="404" t="s">
        <v>636</v>
      </c>
      <c r="B152" s="404" t="s">
        <v>637</v>
      </c>
    </row>
    <row r="153" spans="1:20">
      <c r="A153" s="404"/>
      <c r="B153" s="404" t="s">
        <v>626</v>
      </c>
      <c r="C153" s="104" t="s">
        <v>638</v>
      </c>
    </row>
    <row r="154" spans="1:20">
      <c r="A154" s="404"/>
      <c r="B154" s="404"/>
      <c r="C154" s="398" t="s">
        <v>639</v>
      </c>
      <c r="D154" s="398"/>
      <c r="E154" s="398"/>
      <c r="F154" s="398"/>
      <c r="G154" s="398"/>
      <c r="H154" s="398"/>
      <c r="I154" s="398"/>
      <c r="J154" s="398"/>
      <c r="K154" s="398"/>
      <c r="L154" s="398"/>
      <c r="M154" s="398"/>
      <c r="N154" s="398"/>
      <c r="O154" s="398"/>
      <c r="P154" s="398"/>
      <c r="Q154" s="398"/>
      <c r="R154" s="398"/>
      <c r="S154" s="398"/>
      <c r="T154" s="398"/>
    </row>
    <row r="155" spans="1:20">
      <c r="A155" s="404"/>
      <c r="B155" s="404"/>
    </row>
    <row r="156" spans="1:20">
      <c r="A156" s="404"/>
      <c r="B156" s="404" t="s">
        <v>640</v>
      </c>
      <c r="C156" s="104" t="s">
        <v>641</v>
      </c>
    </row>
    <row r="157" spans="1:20">
      <c r="A157" s="404"/>
      <c r="B157" s="404"/>
      <c r="C157" s="104" t="s">
        <v>642</v>
      </c>
    </row>
    <row r="158" spans="1:20">
      <c r="A158" s="404"/>
      <c r="B158" s="404"/>
    </row>
    <row r="159" spans="1:20">
      <c r="A159" s="404"/>
      <c r="B159" s="404" t="s">
        <v>564</v>
      </c>
      <c r="C159" s="104" t="s">
        <v>643</v>
      </c>
    </row>
    <row r="160" spans="1:20">
      <c r="A160" s="404"/>
      <c r="B160" s="404"/>
      <c r="C160" s="398" t="s">
        <v>644</v>
      </c>
      <c r="D160" s="398"/>
      <c r="E160" s="398"/>
      <c r="F160" s="398"/>
      <c r="G160" s="398"/>
      <c r="H160" s="398"/>
      <c r="I160" s="398"/>
      <c r="J160" s="398"/>
      <c r="K160" s="398"/>
      <c r="L160" s="398"/>
      <c r="M160" s="398"/>
      <c r="N160" s="398"/>
      <c r="O160" s="398"/>
      <c r="P160" s="398"/>
      <c r="Q160" s="398"/>
      <c r="R160" s="398"/>
      <c r="S160" s="398"/>
      <c r="T160" s="398"/>
    </row>
    <row r="161" spans="1:22">
      <c r="A161" s="404"/>
      <c r="B161" s="404"/>
      <c r="C161" s="398"/>
      <c r="D161" s="398"/>
      <c r="E161" s="398"/>
      <c r="F161" s="398"/>
      <c r="G161" s="398"/>
      <c r="H161" s="398"/>
      <c r="I161" s="398"/>
      <c r="J161" s="398"/>
      <c r="K161" s="398"/>
      <c r="L161" s="398"/>
      <c r="M161" s="398"/>
      <c r="N161" s="398"/>
      <c r="O161" s="398"/>
      <c r="P161" s="398"/>
      <c r="Q161" s="398"/>
      <c r="R161" s="398"/>
      <c r="S161" s="398"/>
      <c r="T161" s="398"/>
    </row>
    <row r="162" spans="1:22">
      <c r="A162" s="404"/>
      <c r="B162" s="404"/>
    </row>
    <row r="163" spans="1:22">
      <c r="A163" s="404"/>
      <c r="B163" s="404" t="s">
        <v>571</v>
      </c>
      <c r="C163" s="104" t="s">
        <v>645</v>
      </c>
    </row>
    <row r="164" spans="1:22">
      <c r="A164" s="404"/>
      <c r="B164" s="404"/>
      <c r="C164" s="398" t="s">
        <v>646</v>
      </c>
      <c r="D164" s="398"/>
      <c r="E164" s="398"/>
      <c r="F164" s="398"/>
      <c r="G164" s="398"/>
      <c r="H164" s="398"/>
      <c r="I164" s="398"/>
      <c r="J164" s="398"/>
      <c r="K164" s="398"/>
      <c r="L164" s="398"/>
      <c r="M164" s="398"/>
      <c r="N164" s="398"/>
      <c r="O164" s="398"/>
      <c r="P164" s="398"/>
      <c r="Q164" s="398"/>
      <c r="R164" s="398"/>
      <c r="S164" s="398"/>
      <c r="T164" s="398"/>
    </row>
    <row r="165" spans="1:22">
      <c r="A165" s="404"/>
      <c r="B165" s="404"/>
      <c r="C165" s="398"/>
      <c r="D165" s="398"/>
      <c r="E165" s="398"/>
      <c r="F165" s="398"/>
      <c r="G165" s="398"/>
      <c r="H165" s="398"/>
      <c r="I165" s="398"/>
      <c r="J165" s="398"/>
      <c r="K165" s="398"/>
      <c r="L165" s="398"/>
      <c r="M165" s="398"/>
      <c r="N165" s="398"/>
      <c r="O165" s="398"/>
      <c r="P165" s="398"/>
      <c r="Q165" s="398"/>
      <c r="R165" s="398"/>
      <c r="S165" s="398"/>
      <c r="T165" s="398"/>
    </row>
    <row r="166" spans="1:22">
      <c r="B166" s="404"/>
      <c r="C166" s="398"/>
      <c r="D166" s="398"/>
      <c r="E166" s="398"/>
      <c r="F166" s="398"/>
      <c r="G166" s="398"/>
      <c r="H166" s="398"/>
      <c r="I166" s="398"/>
      <c r="J166" s="398"/>
      <c r="K166" s="398"/>
      <c r="L166" s="398"/>
      <c r="M166" s="398"/>
      <c r="N166" s="398"/>
      <c r="O166" s="398"/>
      <c r="P166" s="398"/>
      <c r="Q166" s="398"/>
      <c r="R166" s="398"/>
      <c r="S166" s="398"/>
      <c r="T166" s="398"/>
    </row>
    <row r="168" spans="1:22">
      <c r="A168" s="404" t="s">
        <v>647</v>
      </c>
      <c r="B168" s="404" t="s">
        <v>648</v>
      </c>
    </row>
    <row r="169" spans="1:22">
      <c r="B169" s="412" t="s">
        <v>626</v>
      </c>
      <c r="C169" s="263" t="s">
        <v>649</v>
      </c>
      <c r="D169" s="264"/>
      <c r="E169" s="264"/>
      <c r="F169" s="264"/>
      <c r="G169" s="264"/>
      <c r="H169" s="264"/>
      <c r="I169" s="264"/>
      <c r="J169" s="264"/>
      <c r="K169" s="264"/>
      <c r="L169" s="264"/>
      <c r="M169" s="264"/>
      <c r="N169" s="264"/>
      <c r="O169" s="264"/>
      <c r="P169" s="264"/>
      <c r="Q169" s="264"/>
      <c r="R169" s="264"/>
      <c r="S169" s="264"/>
      <c r="T169" s="264"/>
    </row>
    <row r="170" spans="1:22">
      <c r="B170" s="412"/>
      <c r="C170" s="263" t="s">
        <v>650</v>
      </c>
      <c r="D170" s="264"/>
      <c r="E170" s="264"/>
      <c r="F170" s="264"/>
      <c r="G170" s="264"/>
      <c r="H170" s="264"/>
      <c r="I170" s="264"/>
      <c r="J170" s="264"/>
      <c r="K170" s="264"/>
      <c r="L170" s="264"/>
      <c r="M170" s="264"/>
      <c r="N170" s="264"/>
      <c r="O170" s="264"/>
      <c r="P170" s="264"/>
      <c r="Q170" s="264"/>
      <c r="R170" s="264"/>
      <c r="S170" s="264"/>
      <c r="T170" s="264"/>
    </row>
    <row r="171" spans="1:22" ht="13.5" customHeight="1">
      <c r="B171" s="413"/>
      <c r="C171" s="414" t="s">
        <v>651</v>
      </c>
      <c r="D171" s="415"/>
      <c r="E171" s="415"/>
      <c r="F171" s="416"/>
      <c r="G171" s="414" t="s">
        <v>652</v>
      </c>
      <c r="H171" s="415"/>
      <c r="I171" s="416"/>
      <c r="J171" s="403" t="s">
        <v>653</v>
      </c>
      <c r="K171" s="403"/>
      <c r="L171" s="403"/>
      <c r="M171" s="403"/>
      <c r="N171" s="403"/>
      <c r="O171" s="403"/>
      <c r="P171" s="417" t="s">
        <v>654</v>
      </c>
      <c r="Q171" s="417"/>
      <c r="R171" s="417"/>
      <c r="S171" s="417"/>
      <c r="T171" s="417"/>
      <c r="U171" s="265"/>
      <c r="V171" s="265"/>
    </row>
    <row r="172" spans="1:22">
      <c r="B172" s="413"/>
      <c r="C172" s="418"/>
      <c r="D172" s="419"/>
      <c r="E172" s="419"/>
      <c r="F172" s="420"/>
      <c r="G172" s="418"/>
      <c r="H172" s="419"/>
      <c r="I172" s="420"/>
      <c r="J172" s="403"/>
      <c r="K172" s="403"/>
      <c r="L172" s="403"/>
      <c r="M172" s="403"/>
      <c r="N172" s="403"/>
      <c r="O172" s="403"/>
      <c r="P172" s="417"/>
      <c r="Q172" s="417"/>
      <c r="R172" s="417"/>
      <c r="S172" s="417"/>
      <c r="T172" s="417"/>
      <c r="U172" s="265"/>
      <c r="V172" s="265"/>
    </row>
    <row r="173" spans="1:22" ht="13.5" customHeight="1">
      <c r="B173" s="413"/>
      <c r="C173" s="418"/>
      <c r="D173" s="419"/>
      <c r="E173" s="419"/>
      <c r="F173" s="420"/>
      <c r="G173" s="418"/>
      <c r="H173" s="419"/>
      <c r="I173" s="420"/>
      <c r="J173" s="403" t="s">
        <v>655</v>
      </c>
      <c r="K173" s="403"/>
      <c r="L173" s="403"/>
      <c r="M173" s="403"/>
      <c r="N173" s="403"/>
      <c r="O173" s="403"/>
      <c r="P173" s="417"/>
      <c r="Q173" s="417"/>
      <c r="R173" s="417"/>
      <c r="S173" s="417"/>
      <c r="T173" s="417"/>
      <c r="U173" s="265"/>
      <c r="V173" s="265"/>
    </row>
    <row r="174" spans="1:22">
      <c r="B174" s="413"/>
      <c r="C174" s="421"/>
      <c r="D174" s="422"/>
      <c r="E174" s="422"/>
      <c r="F174" s="423"/>
      <c r="G174" s="421"/>
      <c r="H174" s="422"/>
      <c r="I174" s="423"/>
      <c r="J174" s="403"/>
      <c r="K174" s="403"/>
      <c r="L174" s="403"/>
      <c r="M174" s="403"/>
      <c r="N174" s="403"/>
      <c r="O174" s="403"/>
      <c r="P174" s="417"/>
      <c r="Q174" s="417"/>
      <c r="R174" s="417"/>
      <c r="S174" s="417"/>
      <c r="T174" s="417"/>
      <c r="U174" s="265"/>
      <c r="V174" s="265"/>
    </row>
    <row r="175" spans="1:22">
      <c r="B175" s="413"/>
      <c r="C175" s="403"/>
      <c r="D175" s="403"/>
      <c r="E175" s="403"/>
      <c r="F175" s="403"/>
      <c r="G175" s="424"/>
      <c r="H175" s="425"/>
      <c r="I175" s="426"/>
      <c r="J175" s="427"/>
      <c r="K175" s="428"/>
      <c r="L175" s="428"/>
      <c r="M175" s="428"/>
      <c r="N175" s="428"/>
      <c r="O175" s="429"/>
      <c r="P175" s="427"/>
      <c r="Q175" s="428"/>
      <c r="R175" s="428"/>
      <c r="S175" s="428"/>
      <c r="T175" s="429"/>
      <c r="U175" s="265"/>
      <c r="V175" s="265"/>
    </row>
    <row r="176" spans="1:22">
      <c r="B176" s="413"/>
      <c r="C176" s="403"/>
      <c r="D176" s="403"/>
      <c r="E176" s="403"/>
      <c r="F176" s="403"/>
      <c r="G176" s="430"/>
      <c r="H176" s="431"/>
      <c r="I176" s="432"/>
      <c r="J176" s="433"/>
      <c r="K176" s="434"/>
      <c r="L176" s="434"/>
      <c r="M176" s="434"/>
      <c r="N176" s="434"/>
      <c r="O176" s="435"/>
      <c r="P176" s="433"/>
      <c r="Q176" s="434"/>
      <c r="R176" s="434"/>
      <c r="S176" s="434"/>
      <c r="T176" s="435"/>
      <c r="U176" s="265"/>
      <c r="V176" s="265"/>
    </row>
    <row r="177" spans="1:22">
      <c r="B177" s="413"/>
      <c r="C177" s="436"/>
      <c r="D177" s="436"/>
      <c r="E177" s="436"/>
      <c r="F177" s="436"/>
      <c r="G177" s="437"/>
      <c r="H177" s="437"/>
      <c r="I177" s="437"/>
      <c r="J177" s="438"/>
      <c r="K177" s="438"/>
      <c r="L177" s="438"/>
      <c r="M177" s="438"/>
      <c r="N177" s="438"/>
      <c r="O177" s="438"/>
      <c r="P177" s="438"/>
      <c r="Q177" s="438"/>
      <c r="R177" s="438"/>
      <c r="S177" s="438"/>
      <c r="T177" s="438"/>
      <c r="U177" s="265"/>
      <c r="V177" s="265"/>
    </row>
    <row r="178" spans="1:22">
      <c r="B178" s="404" t="s">
        <v>542</v>
      </c>
      <c r="C178" s="439" t="s">
        <v>656</v>
      </c>
      <c r="D178" s="436"/>
      <c r="E178" s="436"/>
      <c r="F178" s="436"/>
      <c r="G178" s="440"/>
      <c r="H178" s="440"/>
      <c r="I178" s="440"/>
      <c r="J178" s="438"/>
      <c r="K178" s="438"/>
      <c r="L178" s="438"/>
      <c r="M178" s="438"/>
      <c r="N178" s="438"/>
      <c r="O178" s="438"/>
      <c r="P178" s="438"/>
      <c r="Q178" s="438"/>
      <c r="R178" s="438"/>
      <c r="S178" s="438"/>
      <c r="T178" s="438"/>
      <c r="U178" s="265"/>
      <c r="V178" s="265"/>
    </row>
    <row r="179" spans="1:22">
      <c r="B179" s="413"/>
      <c r="C179" s="439" t="s">
        <v>657</v>
      </c>
      <c r="D179" s="436"/>
      <c r="E179" s="436"/>
      <c r="F179" s="436"/>
      <c r="G179" s="440"/>
      <c r="H179" s="440"/>
      <c r="I179" s="440"/>
      <c r="J179" s="438"/>
      <c r="K179" s="438"/>
      <c r="L179" s="438"/>
      <c r="M179" s="438"/>
      <c r="N179" s="438"/>
      <c r="O179" s="438"/>
      <c r="P179" s="438"/>
      <c r="Q179" s="438"/>
      <c r="R179" s="438"/>
      <c r="S179" s="438"/>
      <c r="T179" s="438"/>
      <c r="U179" s="265"/>
      <c r="V179" s="265"/>
    </row>
    <row r="180" spans="1:22">
      <c r="B180" s="413"/>
      <c r="C180" s="261" t="s">
        <v>568</v>
      </c>
      <c r="D180" s="441" t="s">
        <v>658</v>
      </c>
      <c r="E180" s="436"/>
      <c r="F180" s="436"/>
      <c r="G180" s="440"/>
      <c r="H180" s="440"/>
      <c r="I180" s="440"/>
      <c r="J180" s="438"/>
      <c r="K180" s="438"/>
      <c r="L180" s="438"/>
      <c r="M180" s="438"/>
      <c r="N180" s="438"/>
      <c r="O180" s="438"/>
      <c r="P180" s="438"/>
      <c r="Q180" s="438"/>
      <c r="R180" s="438"/>
      <c r="S180" s="438"/>
      <c r="T180" s="438"/>
      <c r="U180" s="265"/>
      <c r="V180" s="265"/>
    </row>
    <row r="181" spans="1:22">
      <c r="B181" s="413"/>
      <c r="D181" s="442" t="s">
        <v>659</v>
      </c>
      <c r="E181" s="265"/>
      <c r="F181" s="265"/>
      <c r="G181" s="443"/>
      <c r="H181" s="443"/>
      <c r="I181" s="443"/>
      <c r="J181" s="444"/>
      <c r="K181" s="444"/>
      <c r="L181" s="444"/>
      <c r="M181" s="444"/>
      <c r="N181" s="444"/>
      <c r="O181" s="444"/>
      <c r="P181" s="396"/>
      <c r="Q181" s="396"/>
      <c r="R181" s="396"/>
      <c r="S181" s="396"/>
      <c r="T181" s="104" t="s">
        <v>429</v>
      </c>
      <c r="U181" s="265"/>
      <c r="V181" s="265"/>
    </row>
    <row r="182" spans="1:22">
      <c r="D182" s="261"/>
    </row>
    <row r="183" spans="1:22">
      <c r="A183" s="404" t="s">
        <v>660</v>
      </c>
      <c r="B183" s="404" t="s">
        <v>661</v>
      </c>
    </row>
    <row r="184" spans="1:22">
      <c r="B184" s="404" t="s">
        <v>662</v>
      </c>
      <c r="C184" s="104" t="s">
        <v>663</v>
      </c>
    </row>
    <row r="185" spans="1:22">
      <c r="C185" s="445" t="s">
        <v>664</v>
      </c>
      <c r="D185" s="445"/>
      <c r="E185" s="445"/>
      <c r="F185" s="445"/>
      <c r="G185" s="445"/>
      <c r="H185" s="445"/>
      <c r="I185" s="445" t="s">
        <v>665</v>
      </c>
      <c r="J185" s="445"/>
      <c r="K185" s="445"/>
      <c r="L185" s="445"/>
      <c r="M185" s="445"/>
      <c r="N185" s="445"/>
      <c r="O185" s="445" t="s">
        <v>666</v>
      </c>
      <c r="P185" s="445"/>
      <c r="Q185" s="445"/>
      <c r="R185" s="445" t="s">
        <v>667</v>
      </c>
      <c r="S185" s="445"/>
      <c r="T185" s="445"/>
    </row>
    <row r="186" spans="1:22">
      <c r="C186" s="445"/>
      <c r="D186" s="445"/>
      <c r="E186" s="445"/>
      <c r="F186" s="445"/>
      <c r="G186" s="445"/>
      <c r="H186" s="445"/>
      <c r="I186" s="399" t="s">
        <v>668</v>
      </c>
      <c r="J186" s="400"/>
      <c r="K186" s="400"/>
      <c r="L186" s="400"/>
      <c r="M186" s="400"/>
      <c r="N186" s="401"/>
      <c r="O186" s="445" t="s">
        <v>669</v>
      </c>
      <c r="P186" s="445"/>
      <c r="Q186" s="445"/>
      <c r="R186" s="446" t="s">
        <v>670</v>
      </c>
      <c r="S186" s="445"/>
      <c r="T186" s="445"/>
    </row>
    <row r="187" spans="1:22">
      <c r="C187" s="445"/>
      <c r="D187" s="445"/>
      <c r="E187" s="445"/>
      <c r="F187" s="445"/>
      <c r="G187" s="445"/>
      <c r="H187" s="445"/>
      <c r="I187" s="445" t="s">
        <v>671</v>
      </c>
      <c r="J187" s="445"/>
      <c r="K187" s="445"/>
      <c r="L187" s="445"/>
      <c r="M187" s="445"/>
      <c r="N187" s="445"/>
      <c r="O187" s="445" t="s">
        <v>669</v>
      </c>
      <c r="P187" s="445"/>
      <c r="Q187" s="445"/>
      <c r="R187" s="446" t="s">
        <v>670</v>
      </c>
      <c r="S187" s="445"/>
      <c r="T187" s="445"/>
    </row>
    <row r="188" spans="1:22">
      <c r="C188" s="445"/>
      <c r="D188" s="445"/>
      <c r="E188" s="445"/>
      <c r="F188" s="445"/>
      <c r="G188" s="445"/>
      <c r="H188" s="445"/>
      <c r="I188" s="445" t="s">
        <v>672</v>
      </c>
      <c r="J188" s="445"/>
      <c r="K188" s="445"/>
      <c r="L188" s="445"/>
      <c r="M188" s="445"/>
      <c r="N188" s="445"/>
      <c r="O188" s="445" t="s">
        <v>673</v>
      </c>
      <c r="P188" s="445"/>
      <c r="Q188" s="445"/>
      <c r="R188" s="447"/>
      <c r="S188" s="447"/>
      <c r="T188" s="447"/>
    </row>
    <row r="189" spans="1:22">
      <c r="C189" s="445"/>
      <c r="D189" s="445"/>
      <c r="E189" s="445"/>
      <c r="F189" s="445"/>
      <c r="G189" s="445"/>
      <c r="H189" s="445"/>
      <c r="I189" s="445" t="s">
        <v>674</v>
      </c>
      <c r="J189" s="445"/>
      <c r="K189" s="445"/>
      <c r="L189" s="445"/>
      <c r="M189" s="445"/>
      <c r="N189" s="445"/>
      <c r="O189" s="445" t="s">
        <v>669</v>
      </c>
      <c r="P189" s="445"/>
      <c r="Q189" s="445"/>
      <c r="R189" s="446" t="s">
        <v>675</v>
      </c>
      <c r="S189" s="445"/>
      <c r="T189" s="445"/>
    </row>
    <row r="190" spans="1:22">
      <c r="C190" s="104" t="s">
        <v>676</v>
      </c>
    </row>
    <row r="191" spans="1:22">
      <c r="C191" s="104" t="s">
        <v>677</v>
      </c>
      <c r="D191" s="104" t="s">
        <v>678</v>
      </c>
    </row>
    <row r="193" spans="2:20" ht="13.5" customHeight="1">
      <c r="C193" s="262" t="s">
        <v>679</v>
      </c>
      <c r="D193" s="398" t="s">
        <v>680</v>
      </c>
      <c r="E193" s="398"/>
      <c r="F193" s="398"/>
      <c r="G193" s="398"/>
      <c r="H193" s="398"/>
      <c r="I193" s="398"/>
      <c r="J193" s="398"/>
      <c r="K193" s="398"/>
      <c r="L193" s="398"/>
      <c r="M193" s="398"/>
      <c r="N193" s="398"/>
      <c r="O193" s="398"/>
      <c r="P193" s="398"/>
      <c r="Q193" s="398"/>
      <c r="R193" s="398"/>
      <c r="S193" s="398"/>
      <c r="T193" s="398"/>
    </row>
    <row r="194" spans="2:20">
      <c r="C194" s="262"/>
      <c r="D194" s="398"/>
      <c r="E194" s="398"/>
      <c r="F194" s="398"/>
      <c r="G194" s="398"/>
      <c r="H194" s="398"/>
      <c r="I194" s="398"/>
      <c r="J194" s="398"/>
      <c r="K194" s="398"/>
      <c r="L194" s="398"/>
      <c r="M194" s="398"/>
      <c r="N194" s="398"/>
      <c r="O194" s="398"/>
      <c r="P194" s="398"/>
      <c r="Q194" s="398"/>
      <c r="R194" s="398"/>
      <c r="S194" s="398"/>
      <c r="T194" s="398"/>
    </row>
    <row r="195" spans="2:20">
      <c r="C195" s="268"/>
      <c r="D195" s="268"/>
      <c r="E195" s="268"/>
      <c r="F195" s="268"/>
      <c r="G195" s="268"/>
      <c r="H195" s="268"/>
      <c r="I195" s="268"/>
      <c r="J195" s="268"/>
      <c r="K195" s="268"/>
      <c r="L195" s="268"/>
      <c r="M195" s="268"/>
      <c r="N195" s="268"/>
      <c r="O195" s="268"/>
      <c r="P195" s="268"/>
      <c r="Q195" s="268"/>
      <c r="R195" s="268"/>
      <c r="S195" s="268"/>
      <c r="T195" s="268"/>
    </row>
    <row r="196" spans="2:20" ht="13.5" customHeight="1">
      <c r="C196" s="262" t="s">
        <v>581</v>
      </c>
      <c r="D196" s="398" t="s">
        <v>681</v>
      </c>
      <c r="E196" s="398"/>
      <c r="F196" s="398"/>
      <c r="G196" s="398"/>
      <c r="H196" s="398"/>
      <c r="I196" s="398"/>
      <c r="J196" s="398"/>
      <c r="K196" s="398"/>
      <c r="L196" s="398"/>
      <c r="M196" s="398"/>
      <c r="N196" s="398"/>
      <c r="O196" s="398"/>
      <c r="P196" s="398"/>
      <c r="Q196" s="398"/>
      <c r="R196" s="398"/>
      <c r="S196" s="398"/>
      <c r="T196" s="398"/>
    </row>
    <row r="197" spans="2:20">
      <c r="C197" s="262"/>
      <c r="D197" s="398"/>
      <c r="E197" s="398"/>
      <c r="F197" s="398"/>
      <c r="G197" s="398"/>
      <c r="H197" s="398"/>
      <c r="I197" s="398"/>
      <c r="J197" s="398"/>
      <c r="K197" s="398"/>
      <c r="L197" s="398"/>
      <c r="M197" s="398"/>
      <c r="N197" s="398"/>
      <c r="O197" s="398"/>
      <c r="P197" s="398"/>
      <c r="Q197" s="398"/>
      <c r="R197" s="398"/>
      <c r="S197" s="398"/>
      <c r="T197" s="398"/>
    </row>
    <row r="198" spans="2:20">
      <c r="C198" s="262"/>
      <c r="D198" s="398"/>
      <c r="E198" s="398"/>
      <c r="F198" s="398"/>
      <c r="G198" s="398"/>
      <c r="H198" s="398"/>
      <c r="I198" s="398"/>
      <c r="J198" s="398"/>
      <c r="K198" s="398"/>
      <c r="L198" s="398"/>
      <c r="M198" s="398"/>
      <c r="N198" s="398"/>
      <c r="O198" s="398"/>
      <c r="P198" s="398"/>
      <c r="Q198" s="398"/>
      <c r="R198" s="398"/>
      <c r="S198" s="398"/>
      <c r="T198" s="398"/>
    </row>
    <row r="200" spans="2:20">
      <c r="B200" s="404" t="s">
        <v>682</v>
      </c>
      <c r="C200" s="104" t="s">
        <v>683</v>
      </c>
    </row>
    <row r="201" spans="2:20" ht="13.5" customHeight="1">
      <c r="C201" s="402" t="s">
        <v>684</v>
      </c>
      <c r="D201" s="402"/>
      <c r="E201" s="402"/>
      <c r="F201" s="402"/>
      <c r="G201" s="402"/>
      <c r="H201" s="402"/>
      <c r="I201" s="402"/>
      <c r="J201" s="402"/>
      <c r="K201" s="402"/>
      <c r="L201" s="402"/>
      <c r="M201" s="402"/>
      <c r="N201" s="402"/>
      <c r="O201" s="402"/>
      <c r="P201" s="402"/>
      <c r="Q201" s="402"/>
      <c r="R201" s="402"/>
      <c r="S201" s="402"/>
      <c r="T201" s="402"/>
    </row>
    <row r="202" spans="2:20" ht="13.5" customHeight="1">
      <c r="C202" s="402"/>
      <c r="D202" s="402"/>
      <c r="E202" s="402"/>
      <c r="F202" s="402"/>
      <c r="G202" s="402"/>
      <c r="H202" s="402"/>
      <c r="I202" s="402"/>
      <c r="J202" s="402"/>
      <c r="K202" s="402"/>
      <c r="L202" s="402"/>
      <c r="M202" s="402"/>
      <c r="N202" s="402"/>
      <c r="O202" s="402"/>
      <c r="P202" s="402"/>
      <c r="Q202" s="402"/>
      <c r="R202" s="402"/>
      <c r="S202" s="402"/>
      <c r="T202" s="402"/>
    </row>
    <row r="203" spans="2:20">
      <c r="C203" s="402"/>
      <c r="D203" s="402"/>
      <c r="E203" s="402"/>
      <c r="F203" s="402"/>
      <c r="G203" s="402"/>
      <c r="H203" s="402"/>
      <c r="I203" s="402"/>
      <c r="J203" s="402"/>
      <c r="K203" s="402"/>
      <c r="L203" s="402"/>
      <c r="M203" s="402"/>
      <c r="N203" s="402"/>
      <c r="O203" s="402"/>
      <c r="P203" s="402"/>
      <c r="Q203" s="402"/>
      <c r="R203" s="402"/>
      <c r="S203" s="402"/>
      <c r="T203" s="402"/>
    </row>
    <row r="204" spans="2:20">
      <c r="C204" s="402" t="s">
        <v>685</v>
      </c>
      <c r="D204" s="402"/>
      <c r="E204" s="402"/>
      <c r="F204" s="402"/>
      <c r="G204" s="402"/>
      <c r="H204" s="402"/>
      <c r="I204" s="402"/>
      <c r="J204" s="402"/>
      <c r="K204" s="402"/>
      <c r="L204" s="402"/>
      <c r="M204" s="402"/>
      <c r="N204" s="402"/>
      <c r="O204" s="402"/>
      <c r="P204" s="402"/>
      <c r="Q204" s="402"/>
      <c r="R204" s="402"/>
      <c r="S204" s="402"/>
      <c r="T204" s="402"/>
    </row>
    <row r="205" spans="2:20">
      <c r="C205" s="402"/>
      <c r="D205" s="402"/>
      <c r="E205" s="402"/>
      <c r="F205" s="402"/>
      <c r="G205" s="402"/>
      <c r="H205" s="402"/>
      <c r="I205" s="402"/>
      <c r="J205" s="402"/>
      <c r="K205" s="402"/>
      <c r="L205" s="402"/>
      <c r="M205" s="402"/>
      <c r="N205" s="402"/>
      <c r="O205" s="402"/>
      <c r="P205" s="402"/>
      <c r="Q205" s="402"/>
      <c r="R205" s="402"/>
      <c r="S205" s="402"/>
      <c r="T205" s="402"/>
    </row>
    <row r="206" spans="2:20">
      <c r="C206" s="402"/>
      <c r="D206" s="402"/>
      <c r="E206" s="402"/>
      <c r="F206" s="402"/>
      <c r="G206" s="402"/>
      <c r="H206" s="402"/>
      <c r="I206" s="402"/>
      <c r="J206" s="402"/>
      <c r="K206" s="402"/>
      <c r="L206" s="402"/>
      <c r="M206" s="402"/>
      <c r="N206" s="402"/>
      <c r="O206" s="402"/>
      <c r="P206" s="402"/>
      <c r="Q206" s="402"/>
      <c r="R206" s="402"/>
      <c r="S206" s="402"/>
      <c r="T206" s="402"/>
    </row>
    <row r="207" spans="2:20">
      <c r="C207" s="267"/>
      <c r="D207" s="267"/>
      <c r="E207" s="267"/>
      <c r="F207" s="267"/>
      <c r="G207" s="267"/>
      <c r="H207" s="267"/>
      <c r="I207" s="267"/>
      <c r="J207" s="267"/>
      <c r="K207" s="267"/>
      <c r="L207" s="267"/>
      <c r="M207" s="267"/>
      <c r="N207" s="267"/>
      <c r="O207" s="267"/>
      <c r="P207" s="267"/>
      <c r="Q207" s="267"/>
      <c r="R207" s="267"/>
      <c r="S207" s="267"/>
      <c r="T207" s="267"/>
    </row>
    <row r="208" spans="2:20">
      <c r="B208" s="404" t="s">
        <v>686</v>
      </c>
      <c r="C208" s="104" t="s">
        <v>687</v>
      </c>
    </row>
    <row r="209" spans="2:20" ht="13.5" customHeight="1">
      <c r="B209" s="264"/>
      <c r="C209" s="402" t="s">
        <v>688</v>
      </c>
      <c r="D209" s="402"/>
      <c r="E209" s="402"/>
      <c r="F209" s="402"/>
      <c r="G209" s="402"/>
      <c r="H209" s="402"/>
      <c r="I209" s="402"/>
      <c r="J209" s="402"/>
      <c r="K209" s="402"/>
      <c r="L209" s="402"/>
      <c r="M209" s="402"/>
      <c r="N209" s="402"/>
      <c r="O209" s="402"/>
      <c r="P209" s="402"/>
      <c r="Q209" s="402"/>
      <c r="R209" s="402"/>
      <c r="S209" s="402"/>
      <c r="T209" s="402"/>
    </row>
    <row r="211" spans="2:20">
      <c r="B211" s="404" t="s">
        <v>689</v>
      </c>
      <c r="C211" s="104" t="s">
        <v>690</v>
      </c>
    </row>
    <row r="212" spans="2:20">
      <c r="C212" s="104" t="s">
        <v>691</v>
      </c>
    </row>
  </sheetData>
  <mergeCells count="58">
    <mergeCell ref="D193:T194"/>
    <mergeCell ref="D196:T198"/>
    <mergeCell ref="C201:T203"/>
    <mergeCell ref="C204:T206"/>
    <mergeCell ref="C209:T209"/>
    <mergeCell ref="C188:H188"/>
    <mergeCell ref="I188:N188"/>
    <mergeCell ref="O188:Q188"/>
    <mergeCell ref="R188:T188"/>
    <mergeCell ref="C189:H189"/>
    <mergeCell ref="I189:N189"/>
    <mergeCell ref="O189:Q189"/>
    <mergeCell ref="R189:T189"/>
    <mergeCell ref="C186:H186"/>
    <mergeCell ref="I186:N186"/>
    <mergeCell ref="O186:Q186"/>
    <mergeCell ref="R186:T186"/>
    <mergeCell ref="C187:H187"/>
    <mergeCell ref="I187:N187"/>
    <mergeCell ref="O187:Q187"/>
    <mergeCell ref="R187:T187"/>
    <mergeCell ref="C175:F176"/>
    <mergeCell ref="G175:I176"/>
    <mergeCell ref="J175:O176"/>
    <mergeCell ref="P175:T176"/>
    <mergeCell ref="P181:S181"/>
    <mergeCell ref="C185:H185"/>
    <mergeCell ref="I185:N185"/>
    <mergeCell ref="O185:Q185"/>
    <mergeCell ref="R185:T185"/>
    <mergeCell ref="C144:T145"/>
    <mergeCell ref="C148:T150"/>
    <mergeCell ref="C154:T154"/>
    <mergeCell ref="C160:T161"/>
    <mergeCell ref="C164:T166"/>
    <mergeCell ref="C171:F174"/>
    <mergeCell ref="G171:I174"/>
    <mergeCell ref="J171:O172"/>
    <mergeCell ref="P171:T174"/>
    <mergeCell ref="J173:O174"/>
    <mergeCell ref="C117:T120"/>
    <mergeCell ref="C121:T122"/>
    <mergeCell ref="C129:T132"/>
    <mergeCell ref="C136:T138"/>
    <mergeCell ref="C139:T139"/>
    <mergeCell ref="C142:T143"/>
    <mergeCell ref="D84:T85"/>
    <mergeCell ref="D88:T90"/>
    <mergeCell ref="D91:T92"/>
    <mergeCell ref="D95:T97"/>
    <mergeCell ref="D100:T102"/>
    <mergeCell ref="E106:T108"/>
    <mergeCell ref="F21:S22"/>
    <mergeCell ref="D27:S27"/>
    <mergeCell ref="D67:T68"/>
    <mergeCell ref="D78:T79"/>
    <mergeCell ref="D80:T81"/>
    <mergeCell ref="D82:T83"/>
  </mergeCells>
  <phoneticPr fontId="4"/>
  <printOptions horizontalCentered="1"/>
  <pageMargins left="0.70866141732283472" right="0.70866141732283472" top="0.74803149606299213" bottom="0.74803149606299213" header="0.31496062992125984" footer="0.31496062992125984"/>
  <pageSetup paperSize="9" scale="85" orientation="portrait" r:id="rId1"/>
  <rowBreaks count="3" manualBreakCount="3">
    <brk id="75" max="20" man="1"/>
    <brk id="133" max="20" man="1"/>
    <brk id="18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2014-03-27T08:10:30Z</dcterms:created>
  <dc:creator>総務省</dc:creator>
  <cp:lastModifiedBy>harp178</cp:lastModifiedBy>
  <cp:lastPrinted>2015-02-26T00:56:03Z</cp:lastPrinted>
  <dcterms:modified xsi:type="dcterms:W3CDTF">2018-08-15T01:40:00Z</dcterms:modified>
</cp:coreProperties>
</file>